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bin" ContentType="application/vnd.openxmlformats-officedocument.spreadsheetml.customProperty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122"/>
  <workbookPr autoCompressPictures="0"/>
  <bookViews>
    <workbookView xWindow="2440" yWindow="8960" windowWidth="25600" windowHeight="16060" tabRatio="788" activeTab="8"/>
  </bookViews>
  <sheets>
    <sheet name="ENERO" sheetId="44" r:id="rId1"/>
    <sheet name="FEB" sheetId="43" r:id="rId2"/>
    <sheet name="NAR" sheetId="42" r:id="rId3"/>
    <sheet name="ABR" sheetId="41" r:id="rId4"/>
    <sheet name="MAY" sheetId="40" r:id="rId5"/>
    <sheet name="JUN" sheetId="39" r:id="rId6"/>
    <sheet name="JUL" sheetId="38" r:id="rId7"/>
    <sheet name="AGO" sheetId="37" r:id="rId8"/>
    <sheet name="SEP" sheetId="36" r:id="rId9"/>
    <sheet name="OCT" sheetId="14" r:id="rId10"/>
    <sheet name="NOV" sheetId="34" r:id="rId11"/>
    <sheet name="DIC" sheetId="35" r:id="rId12"/>
  </sheets>
  <definedNames>
    <definedName name="AprSun1" localSheetId="3">DATE(ABR!CalendarYear,4,1)-WEEKDAY(DATE(ABR!CalendarYear,4,1))+1</definedName>
    <definedName name="AprSun1" localSheetId="7">DATE(AGO!CalendarYear,4,1)-WEEKDAY(DATE(AGO!CalendarYear,4,1))+1</definedName>
    <definedName name="AprSun1" localSheetId="11">DATE(DIC!CalendarYear,4,1)-WEEKDAY(DATE(DIC!CalendarYear,4,1))+1</definedName>
    <definedName name="AprSun1" localSheetId="0">DATE(ENERO!CalendarYear,4,1)-WEEKDAY(DATE(ENERO!CalendarYear,4,1))+1</definedName>
    <definedName name="AprSun1" localSheetId="1">DATE(FEB!CalendarYear,4,1)-WEEKDAY(DATE(FEB!CalendarYear,4,1))+1</definedName>
    <definedName name="AprSun1" localSheetId="6">DATE(JUL!CalendarYear,4,1)-WEEKDAY(DATE(JUL!CalendarYear,4,1))+1</definedName>
    <definedName name="AprSun1" localSheetId="5">DATE(JUN!CalendarYear,4,1)-WEEKDAY(DATE(JUN!CalendarYear,4,1))+1</definedName>
    <definedName name="AprSun1" localSheetId="4">DATE(MAY!CalendarYear,4,1)-WEEKDAY(DATE(MAY!CalendarYear,4,1))+1</definedName>
    <definedName name="AprSun1" localSheetId="2">DATE(NAR!CalendarYear,4,1)-WEEKDAY(DATE(NAR!CalendarYear,4,1))+1</definedName>
    <definedName name="AprSun1" localSheetId="10">DATE(NOV!CalendarYear,4,1)-WEEKDAY(DATE(NOV!CalendarYear,4,1))+1</definedName>
    <definedName name="AprSun1" localSheetId="8">DATE(SEP!CalendarYear,4,1)-WEEKDAY(DATE(SEP!CalendarYear,4,1))+1</definedName>
    <definedName name="AprSun1">DATE(CalendarYear,4,1)-WEEKDAY(DATE(CalendarYear,4,1))+1</definedName>
    <definedName name="_xlnm.Print_Area" localSheetId="3">ABR!$A$1:$I$23</definedName>
    <definedName name="_xlnm.Print_Area" localSheetId="7">AGO!$A$1:$I$23</definedName>
    <definedName name="_xlnm.Print_Area" localSheetId="11">DIC!$A$1:$I$23</definedName>
    <definedName name="_xlnm.Print_Area" localSheetId="0">ENERO!$A$1:$I$23</definedName>
    <definedName name="_xlnm.Print_Area" localSheetId="1">FEB!$A$1:$I$23</definedName>
    <definedName name="_xlnm.Print_Area" localSheetId="6">JUL!$A$1:$I$23</definedName>
    <definedName name="_xlnm.Print_Area" localSheetId="5">JUN!$A$1:$I$23</definedName>
    <definedName name="_xlnm.Print_Area" localSheetId="4">MAY!$A$1:$I$23</definedName>
    <definedName name="_xlnm.Print_Area" localSheetId="2">NAR!$A$1:$I$23</definedName>
    <definedName name="_xlnm.Print_Area" localSheetId="10">NOV!$A$1:$I$23</definedName>
    <definedName name="_xlnm.Print_Area" localSheetId="9">OCT!$A$1:$I$23</definedName>
    <definedName name="_xlnm.Print_Area" localSheetId="8">SEP!$A$1:$I$23</definedName>
    <definedName name="AugSun1" localSheetId="3">DATE(ABR!CalendarYear,8,1)-WEEKDAY(DATE(ABR!CalendarYear,8,1))+1</definedName>
    <definedName name="AugSun1" localSheetId="7">DATE(AGO!CalendarYear,8,1)-WEEKDAY(DATE(AGO!CalendarYear,8,1))+1</definedName>
    <definedName name="AugSun1" localSheetId="11">DATE(DIC!CalendarYear,8,1)-WEEKDAY(DATE(DIC!CalendarYear,8,1))+1</definedName>
    <definedName name="AugSun1" localSheetId="0">DATE(ENERO!CalendarYear,8,1)-WEEKDAY(DATE(ENERO!CalendarYear,8,1))+1</definedName>
    <definedName name="AugSun1" localSheetId="1">DATE(FEB!CalendarYear,8,1)-WEEKDAY(DATE(FEB!CalendarYear,8,1))+1</definedName>
    <definedName name="AugSun1" localSheetId="6">DATE(JUL!CalendarYear,8,1)-WEEKDAY(DATE(JUL!CalendarYear,8,1))+1</definedName>
    <definedName name="AugSun1" localSheetId="5">DATE(JUN!CalendarYear,8,1)-WEEKDAY(DATE(JUN!CalendarYear,8,1))+1</definedName>
    <definedName name="AugSun1" localSheetId="4">DATE(MAY!CalendarYear,8,1)-WEEKDAY(DATE(MAY!CalendarYear,8,1))+1</definedName>
    <definedName name="AugSun1" localSheetId="2">DATE(NAR!CalendarYear,8,1)-WEEKDAY(DATE(NAR!CalendarYear,8,1))+1</definedName>
    <definedName name="AugSun1" localSheetId="10">DATE(NOV!CalendarYear,8,1)-WEEKDAY(DATE(NOV!CalendarYear,8,1))+1</definedName>
    <definedName name="AugSun1" localSheetId="8">DATE(SEP!CalendarYear,8,1)-WEEKDAY(DATE(SEP!CalendarYear,8,1))+1</definedName>
    <definedName name="AugSun1">DATE(CalendarYear,8,1)-WEEKDAY(DATE(CalendarYear,8,1))+1</definedName>
    <definedName name="CalendarYear" localSheetId="3">ABR!$I$26</definedName>
    <definedName name="CalendarYear" localSheetId="7">AGO!$I$26</definedName>
    <definedName name="CalendarYear" localSheetId="11">DIC!$I$26</definedName>
    <definedName name="CalendarYear" localSheetId="0">ENERO!$I$26</definedName>
    <definedName name="CalendarYear" localSheetId="1">FEB!$I$26</definedName>
    <definedName name="CalendarYear" localSheetId="6">JUL!$I$26</definedName>
    <definedName name="CalendarYear" localSheetId="5">JUN!$I$26</definedName>
    <definedName name="CalendarYear" localSheetId="4">MAY!$I$26</definedName>
    <definedName name="CalendarYear" localSheetId="2">NAR!$I$26</definedName>
    <definedName name="CalendarYear" localSheetId="10">NOV!$I$26</definedName>
    <definedName name="CalendarYear" localSheetId="8">SEP!$I$26</definedName>
    <definedName name="CalendarYear">OCT!$I$26</definedName>
    <definedName name="DecSun1" localSheetId="3">DATE(ABR!CalendarYear,12,1)-WEEKDAY(DATE(ABR!CalendarYear,12,1))+1</definedName>
    <definedName name="DecSun1" localSheetId="7">DATE(AGO!CalendarYear,12,1)-WEEKDAY(DATE(AGO!CalendarYear,12,1))+1</definedName>
    <definedName name="DecSun1" localSheetId="11">DATE(DIC!CalendarYear,12,1)-WEEKDAY(DATE(DIC!CalendarYear,12,1))+1</definedName>
    <definedName name="DecSun1" localSheetId="0">DATE(ENERO!CalendarYear,12,1)-WEEKDAY(DATE(ENERO!CalendarYear,12,1))+1</definedName>
    <definedName name="DecSun1" localSheetId="1">DATE(FEB!CalendarYear,12,1)-WEEKDAY(DATE(FEB!CalendarYear,12,1))+1</definedName>
    <definedName name="DecSun1" localSheetId="6">DATE(JUL!CalendarYear,12,1)-WEEKDAY(DATE(JUL!CalendarYear,12,1))+1</definedName>
    <definedName name="DecSun1" localSheetId="5">DATE(JUN!CalendarYear,12,1)-WEEKDAY(DATE(JUN!CalendarYear,12,1))+1</definedName>
    <definedName name="DecSun1" localSheetId="4">DATE(MAY!CalendarYear,12,1)-WEEKDAY(DATE(MAY!CalendarYear,12,1))+1</definedName>
    <definedName name="DecSun1" localSheetId="2">DATE(NAR!CalendarYear,12,1)-WEEKDAY(DATE(NAR!CalendarYear,12,1))+1</definedName>
    <definedName name="DecSun1" localSheetId="10">DATE(NOV!CalendarYear,12,1)-WEEKDAY(DATE(NOV!CalendarYear,12,1))+1</definedName>
    <definedName name="DecSun1" localSheetId="8">DATE(SEP!CalendarYear,12,1)-WEEKDAY(DATE(SEP!CalendarYear,12,1))+1</definedName>
    <definedName name="DecSun1">DATE(CalendarYear,12,1)-WEEKDAY(DATE(CalendarYear,12,1))+1</definedName>
    <definedName name="FebSun1" localSheetId="3">DATE(ABR!CalendarYear,2,1)-WEEKDAY(DATE(ABR!CalendarYear,2,1))+1</definedName>
    <definedName name="FebSun1" localSheetId="7">DATE(AGO!CalendarYear,2,1)-WEEKDAY(DATE(AGO!CalendarYear,2,1))+1</definedName>
    <definedName name="FebSun1" localSheetId="11">DATE(DIC!CalendarYear,2,1)-WEEKDAY(DATE(DIC!CalendarYear,2,1))+1</definedName>
    <definedName name="FebSun1" localSheetId="0">DATE(ENERO!CalendarYear,2,1)-WEEKDAY(DATE(ENERO!CalendarYear,2,1))+1</definedName>
    <definedName name="FebSun1" localSheetId="1">DATE(FEB!CalendarYear,2,1)-WEEKDAY(DATE(FEB!CalendarYear,2,1))+1</definedName>
    <definedName name="FebSun1" localSheetId="6">DATE(JUL!CalendarYear,2,1)-WEEKDAY(DATE(JUL!CalendarYear,2,1))+1</definedName>
    <definedName name="FebSun1" localSheetId="5">DATE(JUN!CalendarYear,2,1)-WEEKDAY(DATE(JUN!CalendarYear,2,1))+1</definedName>
    <definedName name="FebSun1" localSheetId="4">DATE(MAY!CalendarYear,2,1)-WEEKDAY(DATE(MAY!CalendarYear,2,1))+1</definedName>
    <definedName name="FebSun1" localSheetId="2">DATE(NAR!CalendarYear,2,1)-WEEKDAY(DATE(NAR!CalendarYear,2,1))+1</definedName>
    <definedName name="FebSun1" localSheetId="10">DATE(NOV!CalendarYear,2,1)-WEEKDAY(DATE(NOV!CalendarYear,2,1))+1</definedName>
    <definedName name="FebSun1" localSheetId="8">DATE(SEP!CalendarYear,2,1)-WEEKDAY(DATE(SEP!CalendarYear,2,1))+1</definedName>
    <definedName name="FebSun1">DATE(CalendarYear,2,1)-WEEKDAY(DATE(CalendarYear,2,1))+1</definedName>
    <definedName name="JanSun1" localSheetId="3">DATE(ABR!CalendarYear,1,1)-WEEKDAY(DATE(ABR!CalendarYear,1,1))+1</definedName>
    <definedName name="JanSun1" localSheetId="7">DATE(AGO!CalendarYear,1,1)-WEEKDAY(DATE(AGO!CalendarYear,1,1))+1</definedName>
    <definedName name="JanSun1" localSheetId="11">DATE(DIC!CalendarYear,1,1)-WEEKDAY(DATE(DIC!CalendarYear,1,1))+1</definedName>
    <definedName name="JanSun1" localSheetId="0">DATE(ENERO!CalendarYear,1,1)-WEEKDAY(DATE(ENERO!CalendarYear,1,1))+1</definedName>
    <definedName name="JanSun1" localSheetId="1">DATE(FEB!CalendarYear,1,1)-WEEKDAY(DATE(FEB!CalendarYear,1,1))+1</definedName>
    <definedName name="JanSun1" localSheetId="6">DATE(JUL!CalendarYear,1,1)-WEEKDAY(DATE(JUL!CalendarYear,1,1))+1</definedName>
    <definedName name="JanSun1" localSheetId="5">DATE(JUN!CalendarYear,1,1)-WEEKDAY(DATE(JUN!CalendarYear,1,1))+1</definedName>
    <definedName name="JanSun1" localSheetId="4">DATE(MAY!CalendarYear,1,1)-WEEKDAY(DATE(MAY!CalendarYear,1,1))+1</definedName>
    <definedName name="JanSun1" localSheetId="2">DATE(NAR!CalendarYear,1,1)-WEEKDAY(DATE(NAR!CalendarYear,1,1))+1</definedName>
    <definedName name="JanSun1" localSheetId="10">DATE(NOV!CalendarYear,1,1)-WEEKDAY(DATE(NOV!CalendarYear,1,1))+1</definedName>
    <definedName name="JanSun1" localSheetId="8">DATE(SEP!CalendarYear,1,1)-WEEKDAY(DATE(SEP!CalendarYear,1,1))+1</definedName>
    <definedName name="JanSun1">DATE(CalendarYear,1,1)-WEEKDAY(DATE(CalendarYear,1,1))+1</definedName>
    <definedName name="JulSun1" localSheetId="3">DATE(ABR!CalendarYear,7,1)-WEEKDAY(DATE(ABR!CalendarYear,7,1))+1</definedName>
    <definedName name="JulSun1" localSheetId="7">DATE(AGO!CalendarYear,7,1)-WEEKDAY(DATE(AGO!CalendarYear,7,1))+1</definedName>
    <definedName name="JulSun1" localSheetId="11">DATE(DIC!CalendarYear,7,1)-WEEKDAY(DATE(DIC!CalendarYear,7,1))+1</definedName>
    <definedName name="JulSun1" localSheetId="0">DATE(ENERO!CalendarYear,7,1)-WEEKDAY(DATE(ENERO!CalendarYear,7,1))+1</definedName>
    <definedName name="JulSun1" localSheetId="1">DATE(FEB!CalendarYear,7,1)-WEEKDAY(DATE(FEB!CalendarYear,7,1))+1</definedName>
    <definedName name="JulSun1" localSheetId="6">DATE(JUL!CalendarYear,7,1)-WEEKDAY(DATE(JUL!CalendarYear,7,1))+1</definedName>
    <definedName name="JulSun1" localSheetId="5">DATE(JUN!CalendarYear,7,1)-WEEKDAY(DATE(JUN!CalendarYear,7,1))+1</definedName>
    <definedName name="JulSun1" localSheetId="4">DATE(MAY!CalendarYear,7,1)-WEEKDAY(DATE(MAY!CalendarYear,7,1))+1</definedName>
    <definedName name="JulSun1" localSheetId="2">DATE(NAR!CalendarYear,7,1)-WEEKDAY(DATE(NAR!CalendarYear,7,1))+1</definedName>
    <definedName name="JulSun1" localSheetId="10">DATE(NOV!CalendarYear,7,1)-WEEKDAY(DATE(NOV!CalendarYear,7,1))+1</definedName>
    <definedName name="JulSun1" localSheetId="8">DATE(SEP!CalendarYear,7,1)-WEEKDAY(DATE(SEP!CalendarYear,7,1))+1</definedName>
    <definedName name="JulSun1">DATE(CalendarYear,7,1)-WEEKDAY(DATE(CalendarYear,7,1))+1</definedName>
    <definedName name="JunSun1" localSheetId="3">DATE(ABR!CalendarYear,6,1)-WEEKDAY(DATE(ABR!CalendarYear,6,1))+1</definedName>
    <definedName name="JunSun1" localSheetId="7">DATE(AGO!CalendarYear,6,1)-WEEKDAY(DATE(AGO!CalendarYear,6,1))+1</definedName>
    <definedName name="JunSun1" localSheetId="11">DATE(DIC!CalendarYear,6,1)-WEEKDAY(DATE(DIC!CalendarYear,6,1))+1</definedName>
    <definedName name="JunSun1" localSheetId="0">DATE(ENERO!CalendarYear,6,1)-WEEKDAY(DATE(ENERO!CalendarYear,6,1))+1</definedName>
    <definedName name="JunSun1" localSheetId="1">DATE(FEB!CalendarYear,6,1)-WEEKDAY(DATE(FEB!CalendarYear,6,1))+1</definedName>
    <definedName name="JunSun1" localSheetId="6">DATE(JUL!CalendarYear,6,1)-WEEKDAY(DATE(JUL!CalendarYear,6,1))+1</definedName>
    <definedName name="JunSun1" localSheetId="5">DATE(JUN!CalendarYear,6,1)-WEEKDAY(DATE(JUN!CalendarYear,6,1))+1</definedName>
    <definedName name="JunSun1" localSheetId="4">DATE(MAY!CalendarYear,6,1)-WEEKDAY(DATE(MAY!CalendarYear,6,1))+1</definedName>
    <definedName name="JunSun1" localSheetId="2">DATE(NAR!CalendarYear,6,1)-WEEKDAY(DATE(NAR!CalendarYear,6,1))+1</definedName>
    <definedName name="JunSun1" localSheetId="10">DATE(NOV!CalendarYear,6,1)-WEEKDAY(DATE(NOV!CalendarYear,6,1))+1</definedName>
    <definedName name="JunSun1" localSheetId="8">DATE(SEP!CalendarYear,6,1)-WEEKDAY(DATE(SEP!CalendarYear,6,1))+1</definedName>
    <definedName name="JunSun1">DATE(CalendarYear,6,1)-WEEKDAY(DATE(CalendarYear,6,1))+1</definedName>
    <definedName name="MarSun1" localSheetId="3">DATE(ABR!CalendarYear,3,1)-WEEKDAY(DATE(ABR!CalendarYear,3,1))+1</definedName>
    <definedName name="MarSun1" localSheetId="7">DATE(AGO!CalendarYear,3,1)-WEEKDAY(DATE(AGO!CalendarYear,3,1))+1</definedName>
    <definedName name="MarSun1" localSheetId="11">DATE(DIC!CalendarYear,3,1)-WEEKDAY(DATE(DIC!CalendarYear,3,1))+1</definedName>
    <definedName name="MarSun1" localSheetId="0">DATE(ENERO!CalendarYear,3,1)-WEEKDAY(DATE(ENERO!CalendarYear,3,1))+1</definedName>
    <definedName name="MarSun1" localSheetId="1">DATE(FEB!CalendarYear,3,1)-WEEKDAY(DATE(FEB!CalendarYear,3,1))+1</definedName>
    <definedName name="MarSun1" localSheetId="6">DATE(JUL!CalendarYear,3,1)-WEEKDAY(DATE(JUL!CalendarYear,3,1))+1</definedName>
    <definedName name="MarSun1" localSheetId="5">DATE(JUN!CalendarYear,3,1)-WEEKDAY(DATE(JUN!CalendarYear,3,1))+1</definedName>
    <definedName name="MarSun1" localSheetId="4">DATE(MAY!CalendarYear,3,1)-WEEKDAY(DATE(MAY!CalendarYear,3,1))+1</definedName>
    <definedName name="MarSun1" localSheetId="2">DATE(NAR!CalendarYear,3,1)-WEEKDAY(DATE(NAR!CalendarYear,3,1))+1</definedName>
    <definedName name="MarSun1" localSheetId="10">DATE(NOV!CalendarYear,3,1)-WEEKDAY(DATE(NOV!CalendarYear,3,1))+1</definedName>
    <definedName name="MarSun1" localSheetId="8">DATE(SEP!CalendarYear,3,1)-WEEKDAY(DATE(SEP!CalendarYear,3,1))+1</definedName>
    <definedName name="MarSun1">DATE(CalendarYear,3,1)-WEEKDAY(DATE(CalendarYear,3,1))+1</definedName>
    <definedName name="MaySun1" localSheetId="3">DATE(ABR!CalendarYear,5,1)-WEEKDAY(DATE(ABR!CalendarYear,5,1))+1</definedName>
    <definedName name="MaySun1" localSheetId="7">DATE(AGO!CalendarYear,5,1)-WEEKDAY(DATE(AGO!CalendarYear,5,1))+1</definedName>
    <definedName name="MaySun1" localSheetId="11">DATE(DIC!CalendarYear,5,1)-WEEKDAY(DATE(DIC!CalendarYear,5,1))+1</definedName>
    <definedName name="MaySun1" localSheetId="0">DATE(ENERO!CalendarYear,5,1)-WEEKDAY(DATE(ENERO!CalendarYear,5,1))+1</definedName>
    <definedName name="MaySun1" localSheetId="1">DATE(FEB!CalendarYear,5,1)-WEEKDAY(DATE(FEB!CalendarYear,5,1))+1</definedName>
    <definedName name="MaySun1" localSheetId="6">DATE(JUL!CalendarYear,5,1)-WEEKDAY(DATE(JUL!CalendarYear,5,1))+1</definedName>
    <definedName name="MaySun1" localSheetId="5">DATE(JUN!CalendarYear,5,1)-WEEKDAY(DATE(JUN!CalendarYear,5,1))+1</definedName>
    <definedName name="MaySun1" localSheetId="4">DATE(MAY!CalendarYear,5,1)-WEEKDAY(DATE(MAY!CalendarYear,5,1))+1</definedName>
    <definedName name="MaySun1" localSheetId="2">DATE(NAR!CalendarYear,5,1)-WEEKDAY(DATE(NAR!CalendarYear,5,1))+1</definedName>
    <definedName name="MaySun1" localSheetId="10">DATE(NOV!CalendarYear,5,1)-WEEKDAY(DATE(NOV!CalendarYear,5,1))+1</definedName>
    <definedName name="MaySun1" localSheetId="8">DATE(SEP!CalendarYear,5,1)-WEEKDAY(DATE(SEP!CalendarYear,5,1))+1</definedName>
    <definedName name="MaySun1">DATE(CalendarYear,5,1)-WEEKDAY(DATE(CalendarYear,5,1))+1</definedName>
    <definedName name="NovSun1" localSheetId="3">DATE(ABR!CalendarYear,11,1)-WEEKDAY(DATE(ABR!CalendarYear,11,1))+1</definedName>
    <definedName name="NovSun1" localSheetId="7">DATE(AGO!CalendarYear,11,1)-WEEKDAY(DATE(AGO!CalendarYear,11,1))+1</definedName>
    <definedName name="NovSun1" localSheetId="11">DATE(DIC!CalendarYear,11,1)-WEEKDAY(DATE(DIC!CalendarYear,11,1))+1</definedName>
    <definedName name="NovSun1" localSheetId="0">DATE(ENERO!CalendarYear,11,1)-WEEKDAY(DATE(ENERO!CalendarYear,11,1))+1</definedName>
    <definedName name="NovSun1" localSheetId="1">DATE(FEB!CalendarYear,11,1)-WEEKDAY(DATE(FEB!CalendarYear,11,1))+1</definedName>
    <definedName name="NovSun1" localSheetId="6">DATE(JUL!CalendarYear,11,1)-WEEKDAY(DATE(JUL!CalendarYear,11,1))+1</definedName>
    <definedName name="NovSun1" localSheetId="5">DATE(JUN!CalendarYear,11,1)-WEEKDAY(DATE(JUN!CalendarYear,11,1))+1</definedName>
    <definedName name="NovSun1" localSheetId="4">DATE(MAY!CalendarYear,11,1)-WEEKDAY(DATE(MAY!CalendarYear,11,1))+1</definedName>
    <definedName name="NovSun1" localSheetId="2">DATE(NAR!CalendarYear,11,1)-WEEKDAY(DATE(NAR!CalendarYear,11,1))+1</definedName>
    <definedName name="NovSun1" localSheetId="10">DATE(NOV!CalendarYear,11,1)-WEEKDAY(DATE(NOV!CalendarYear,11,1))+1</definedName>
    <definedName name="NovSun1" localSheetId="8">DATE(SEP!CalendarYear,11,1)-WEEKDAY(DATE(SEP!CalendarYear,11,1))+1</definedName>
    <definedName name="NovSun1">DATE(CalendarYear,11,1)-WEEKDAY(DATE(CalendarYear,11,1))+1</definedName>
    <definedName name="OctSun1" localSheetId="3">DATE(ABR!CalendarYear,10,1)-WEEKDAY(DATE(ABR!CalendarYear,10,1))+1</definedName>
    <definedName name="OctSun1" localSheetId="7">DATE(AGO!CalendarYear,10,1)-WEEKDAY(DATE(AGO!CalendarYear,10,1))+1</definedName>
    <definedName name="OctSun1" localSheetId="11">DATE(DIC!CalendarYear,10,1)-WEEKDAY(DATE(DIC!CalendarYear,10,1))+1</definedName>
    <definedName name="OctSun1" localSheetId="0">DATE(ENERO!CalendarYear,10,1)-WEEKDAY(DATE(ENERO!CalendarYear,10,1))+1</definedName>
    <definedName name="OctSun1" localSheetId="1">DATE(FEB!CalendarYear,10,1)-WEEKDAY(DATE(FEB!CalendarYear,10,1))+1</definedName>
    <definedName name="OctSun1" localSheetId="6">DATE(JUL!CalendarYear,10,1)-WEEKDAY(DATE(JUL!CalendarYear,10,1))+1</definedName>
    <definedName name="OctSun1" localSheetId="5">DATE(JUN!CalendarYear,10,1)-WEEKDAY(DATE(JUN!CalendarYear,10,1))+1</definedName>
    <definedName name="OctSun1" localSheetId="4">DATE(MAY!CalendarYear,10,1)-WEEKDAY(DATE(MAY!CalendarYear,10,1))+1</definedName>
    <definedName name="OctSun1" localSheetId="2">DATE(NAR!CalendarYear,10,1)-WEEKDAY(DATE(NAR!CalendarYear,10,1))+1</definedName>
    <definedName name="OctSun1" localSheetId="10">DATE(NOV!CalendarYear,10,1)-WEEKDAY(DATE(NOV!CalendarYear,10,1))+1</definedName>
    <definedName name="OctSun1" localSheetId="8">DATE(SEP!CalendarYear,10,1)-WEEKDAY(DATE(SEP!CalendarYear,10,1))+1</definedName>
    <definedName name="OctSun1">DATE(CalendarYear,10,1)-WEEKDAY(DATE(CalendarYear,10,1))+1</definedName>
    <definedName name="SepSun1" localSheetId="3">DATE(ABR!CalendarYear,9,1)-WEEKDAY(DATE(ABR!CalendarYear,9,1))+1</definedName>
    <definedName name="SepSun1" localSheetId="7">DATE(AGO!CalendarYear,9,1)-WEEKDAY(DATE(AGO!CalendarYear,9,1))+1</definedName>
    <definedName name="SepSun1" localSheetId="11">DATE(DIC!CalendarYear,9,1)-WEEKDAY(DATE(DIC!CalendarYear,9,1))+1</definedName>
    <definedName name="SepSun1" localSheetId="0">DATE(ENERO!CalendarYear,9,1)-WEEKDAY(DATE(ENERO!CalendarYear,9,1))+1</definedName>
    <definedName name="SepSun1" localSheetId="1">DATE(FEB!CalendarYear,9,1)-WEEKDAY(DATE(FEB!CalendarYear,9,1))+1</definedName>
    <definedName name="SepSun1" localSheetId="6">DATE(JUL!CalendarYear,9,1)-WEEKDAY(DATE(JUL!CalendarYear,9,1))+1</definedName>
    <definedName name="SepSun1" localSheetId="5">DATE(JUN!CalendarYear,9,1)-WEEKDAY(DATE(JUN!CalendarYear,9,1))+1</definedName>
    <definedName name="SepSun1" localSheetId="4">DATE(MAY!CalendarYear,9,1)-WEEKDAY(DATE(MAY!CalendarYear,9,1))+1</definedName>
    <definedName name="SepSun1" localSheetId="2">DATE(NAR!CalendarYear,9,1)-WEEKDAY(DATE(NAR!CalendarYear,9,1))+1</definedName>
    <definedName name="SepSun1" localSheetId="10">DATE(NOV!CalendarYear,9,1)-WEEKDAY(DATE(NOV!CalendarYear,9,1))+1</definedName>
    <definedName name="SepSun1" localSheetId="8">DATE(SEP!CalendarYear,9,1)-WEEKDAY(DATE(SEP!CalendarYear,9,1))+1</definedName>
    <definedName name="SepSun1">DATE(CalendarYear,9,1)-WEEKDAY(DATE(CalendarYear,9,1))+1</definedName>
    <definedName name="Year" localSheetId="3">#REF!</definedName>
    <definedName name="Year" localSheetId="7">#REF!</definedName>
    <definedName name="Year" localSheetId="11">#REF!</definedName>
    <definedName name="Year" localSheetId="0">#REF!</definedName>
    <definedName name="Year" localSheetId="1">#REF!</definedName>
    <definedName name="Year" localSheetId="6">#REF!</definedName>
    <definedName name="Year" localSheetId="5">#REF!</definedName>
    <definedName name="Year" localSheetId="4">#REF!</definedName>
    <definedName name="Year" localSheetId="2">#REF!</definedName>
    <definedName name="Year" localSheetId="10">#REF!</definedName>
    <definedName name="Year" localSheetId="8">#REF!</definedName>
    <definedName name="Year">#REF!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2" i="36" l="1"/>
  <c r="D22" i="44"/>
  <c r="C22" i="44"/>
  <c r="I18" i="44"/>
  <c r="H18" i="44"/>
  <c r="G18" i="44"/>
  <c r="F18" i="44"/>
  <c r="E18" i="44"/>
  <c r="D18" i="44"/>
  <c r="C18" i="44"/>
  <c r="I14" i="44"/>
  <c r="H14" i="44"/>
  <c r="G14" i="44"/>
  <c r="F14" i="44"/>
  <c r="E14" i="44"/>
  <c r="D14" i="44"/>
  <c r="C14" i="44"/>
  <c r="I10" i="44"/>
  <c r="H10" i="44"/>
  <c r="G10" i="44"/>
  <c r="F10" i="44"/>
  <c r="E10" i="44"/>
  <c r="D10" i="44"/>
  <c r="C10" i="44"/>
  <c r="I6" i="44"/>
  <c r="H6" i="44"/>
  <c r="G6" i="44"/>
  <c r="F6" i="44"/>
  <c r="E6" i="44"/>
  <c r="D6" i="44"/>
  <c r="C6" i="44"/>
  <c r="I2" i="44"/>
  <c r="H2" i="44"/>
  <c r="G2" i="44"/>
  <c r="F2" i="44"/>
  <c r="E2" i="44"/>
  <c r="D2" i="44"/>
  <c r="C2" i="44"/>
  <c r="B2" i="44"/>
  <c r="D22" i="43"/>
  <c r="C22" i="43"/>
  <c r="I18" i="43"/>
  <c r="H18" i="43"/>
  <c r="G18" i="43"/>
  <c r="F18" i="43"/>
  <c r="E18" i="43"/>
  <c r="D18" i="43"/>
  <c r="C18" i="43"/>
  <c r="I14" i="43"/>
  <c r="H14" i="43"/>
  <c r="G14" i="43"/>
  <c r="F14" i="43"/>
  <c r="E14" i="43"/>
  <c r="D14" i="43"/>
  <c r="C14" i="43"/>
  <c r="I10" i="43"/>
  <c r="H10" i="43"/>
  <c r="G10" i="43"/>
  <c r="F10" i="43"/>
  <c r="E10" i="43"/>
  <c r="D10" i="43"/>
  <c r="C10" i="43"/>
  <c r="I6" i="43"/>
  <c r="H6" i="43"/>
  <c r="G6" i="43"/>
  <c r="F6" i="43"/>
  <c r="E6" i="43"/>
  <c r="D6" i="43"/>
  <c r="C6" i="43"/>
  <c r="I2" i="43"/>
  <c r="H2" i="43"/>
  <c r="G2" i="43"/>
  <c r="F2" i="43"/>
  <c r="E2" i="43"/>
  <c r="D2" i="43"/>
  <c r="C2" i="43"/>
  <c r="D22" i="42"/>
  <c r="C22" i="42"/>
  <c r="I18" i="42"/>
  <c r="H18" i="42"/>
  <c r="G18" i="42"/>
  <c r="F18" i="42"/>
  <c r="E18" i="42"/>
  <c r="D18" i="42"/>
  <c r="C18" i="42"/>
  <c r="I14" i="42"/>
  <c r="H14" i="42"/>
  <c r="G14" i="42"/>
  <c r="F14" i="42"/>
  <c r="E14" i="42"/>
  <c r="D14" i="42"/>
  <c r="C14" i="42"/>
  <c r="I10" i="42"/>
  <c r="H10" i="42"/>
  <c r="G10" i="42"/>
  <c r="F10" i="42"/>
  <c r="E10" i="42"/>
  <c r="D10" i="42"/>
  <c r="C10" i="42"/>
  <c r="I6" i="42"/>
  <c r="H6" i="42"/>
  <c r="G6" i="42"/>
  <c r="F6" i="42"/>
  <c r="E6" i="42"/>
  <c r="D6" i="42"/>
  <c r="C6" i="42"/>
  <c r="I2" i="42"/>
  <c r="H2" i="42"/>
  <c r="G2" i="42"/>
  <c r="F2" i="42"/>
  <c r="E2" i="42"/>
  <c r="D2" i="42"/>
  <c r="C2" i="42"/>
  <c r="D22" i="41"/>
  <c r="C22" i="41"/>
  <c r="I18" i="41"/>
  <c r="H18" i="41"/>
  <c r="G18" i="41"/>
  <c r="F18" i="41"/>
  <c r="E18" i="41"/>
  <c r="D18" i="41"/>
  <c r="C18" i="41"/>
  <c r="I14" i="41"/>
  <c r="H14" i="41"/>
  <c r="G14" i="41"/>
  <c r="F14" i="41"/>
  <c r="E14" i="41"/>
  <c r="D14" i="41"/>
  <c r="C14" i="41"/>
  <c r="I10" i="41"/>
  <c r="H10" i="41"/>
  <c r="G10" i="41"/>
  <c r="F10" i="41"/>
  <c r="E10" i="41"/>
  <c r="D10" i="41"/>
  <c r="C10" i="41"/>
  <c r="I6" i="41"/>
  <c r="H6" i="41"/>
  <c r="G6" i="41"/>
  <c r="F6" i="41"/>
  <c r="E6" i="41"/>
  <c r="D6" i="41"/>
  <c r="C6" i="41"/>
  <c r="I2" i="41"/>
  <c r="H2" i="41"/>
  <c r="G2" i="41"/>
  <c r="F2" i="41"/>
  <c r="E2" i="41"/>
  <c r="D2" i="41"/>
  <c r="C2" i="41"/>
  <c r="D22" i="39"/>
  <c r="E2" i="39"/>
  <c r="D2" i="39"/>
  <c r="C2" i="39"/>
  <c r="D22" i="38"/>
  <c r="C22" i="38"/>
  <c r="I18" i="38"/>
  <c r="H18" i="38"/>
  <c r="G18" i="38"/>
  <c r="F18" i="38"/>
  <c r="E18" i="38"/>
  <c r="D18" i="38"/>
  <c r="C18" i="38"/>
  <c r="I14" i="38"/>
  <c r="H14" i="38"/>
  <c r="G14" i="38"/>
  <c r="F14" i="38"/>
  <c r="E14" i="38"/>
  <c r="D14" i="38"/>
  <c r="C14" i="38"/>
  <c r="I10" i="38"/>
  <c r="H10" i="38"/>
  <c r="G10" i="38"/>
  <c r="F10" i="38"/>
  <c r="E10" i="38"/>
  <c r="D10" i="38"/>
  <c r="C10" i="38"/>
  <c r="I6" i="38"/>
  <c r="H6" i="38"/>
  <c r="G6" i="38"/>
  <c r="F6" i="38"/>
  <c r="E6" i="38"/>
  <c r="D6" i="38"/>
  <c r="C6" i="38"/>
  <c r="I2" i="38"/>
  <c r="H2" i="38"/>
  <c r="G2" i="38"/>
  <c r="F2" i="38"/>
  <c r="E2" i="38"/>
  <c r="D2" i="38"/>
  <c r="C2" i="38"/>
  <c r="D22" i="37"/>
  <c r="C2" i="37"/>
  <c r="F2" i="36"/>
  <c r="E2" i="36"/>
  <c r="D2" i="36"/>
  <c r="C2" i="36"/>
  <c r="D22" i="35"/>
  <c r="C22" i="35"/>
  <c r="I18" i="35"/>
  <c r="H18" i="35"/>
  <c r="G18" i="35"/>
  <c r="F18" i="35"/>
  <c r="E18" i="35"/>
  <c r="D18" i="35"/>
  <c r="C18" i="35"/>
  <c r="I14" i="35"/>
  <c r="H14" i="35"/>
  <c r="G14" i="35"/>
  <c r="F14" i="35"/>
  <c r="E14" i="35"/>
  <c r="D14" i="35"/>
  <c r="C14" i="35"/>
  <c r="I10" i="35"/>
  <c r="H10" i="35"/>
  <c r="G10" i="35"/>
  <c r="F10" i="35"/>
  <c r="E10" i="35"/>
  <c r="D10" i="35"/>
  <c r="C10" i="35"/>
  <c r="I6" i="35"/>
  <c r="H6" i="35"/>
  <c r="G6" i="35"/>
  <c r="F6" i="35"/>
  <c r="E6" i="35"/>
  <c r="D6" i="35"/>
  <c r="C6" i="35"/>
  <c r="I2" i="35"/>
  <c r="H2" i="35"/>
  <c r="G2" i="35"/>
  <c r="F2" i="35"/>
  <c r="E2" i="35"/>
  <c r="D2" i="35"/>
  <c r="C2" i="35"/>
  <c r="D22" i="34"/>
  <c r="C22" i="34"/>
  <c r="I18" i="34"/>
  <c r="H18" i="34"/>
  <c r="G18" i="34"/>
  <c r="F18" i="34"/>
  <c r="E18" i="34"/>
  <c r="D18" i="34"/>
  <c r="C18" i="34"/>
  <c r="I14" i="34"/>
  <c r="H14" i="34"/>
  <c r="G14" i="34"/>
  <c r="F14" i="34"/>
  <c r="E14" i="34"/>
  <c r="D14" i="34"/>
  <c r="C14" i="34"/>
  <c r="I10" i="34"/>
  <c r="H10" i="34"/>
  <c r="G10" i="34"/>
  <c r="F10" i="34"/>
  <c r="E10" i="34"/>
  <c r="D10" i="34"/>
  <c r="C10" i="34"/>
  <c r="I6" i="34"/>
  <c r="H6" i="34"/>
  <c r="G6" i="34"/>
  <c r="F6" i="34"/>
  <c r="E6" i="34"/>
  <c r="D6" i="34"/>
  <c r="C6" i="34"/>
  <c r="I2" i="34"/>
  <c r="H2" i="34"/>
  <c r="G2" i="34"/>
  <c r="F2" i="34"/>
  <c r="E2" i="34"/>
  <c r="D2" i="34"/>
  <c r="C2" i="34"/>
  <c r="C6" i="14"/>
  <c r="C10" i="14"/>
  <c r="C14" i="14"/>
  <c r="C18" i="14"/>
  <c r="D22" i="14"/>
  <c r="C22" i="14"/>
  <c r="I18" i="14"/>
  <c r="H18" i="14"/>
  <c r="G18" i="14"/>
  <c r="F18" i="14"/>
  <c r="E18" i="14"/>
  <c r="D18" i="14"/>
  <c r="I14" i="14"/>
  <c r="H14" i="14"/>
  <c r="G14" i="14"/>
  <c r="F14" i="14"/>
  <c r="E14" i="14"/>
  <c r="D14" i="14"/>
  <c r="I10" i="14"/>
  <c r="H10" i="14"/>
  <c r="G10" i="14"/>
  <c r="F10" i="14"/>
  <c r="E10" i="14"/>
  <c r="D10" i="14"/>
  <c r="I6" i="14"/>
  <c r="H6" i="14"/>
  <c r="G6" i="14"/>
  <c r="F6" i="14"/>
  <c r="E6" i="14"/>
  <c r="D6" i="14"/>
  <c r="G2" i="14"/>
  <c r="C2" i="14"/>
  <c r="I2" i="14"/>
  <c r="H2" i="14"/>
  <c r="F2" i="14"/>
  <c r="E2" i="14"/>
  <c r="D2" i="14"/>
</calcChain>
</file>

<file path=xl/sharedStrings.xml><?xml version="1.0" encoding="utf-8"?>
<sst xmlns="http://schemas.openxmlformats.org/spreadsheetml/2006/main" count="172" uniqueCount="23">
  <si>
    <t>Domingo</t>
  </si>
  <si>
    <t>Lunes</t>
  </si>
  <si>
    <t>Martes</t>
  </si>
  <si>
    <t>Miércoles</t>
  </si>
  <si>
    <t>Jueves</t>
  </si>
  <si>
    <t>Viernes</t>
  </si>
  <si>
    <t>Sábado</t>
  </si>
  <si>
    <t>Notas:</t>
  </si>
  <si>
    <t>Seleccionar año:</t>
  </si>
  <si>
    <t xml:space="preserve"> </t>
  </si>
  <si>
    <t>HORARIO</t>
  </si>
  <si>
    <t>✗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</si>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</sst>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"/>
    <numFmt numFmtId="165" formatCode="h:mm;@"/>
  </numFmts>
  <fonts count="22" x14ac:knownFonts="1">
    <font>
      <sz val="11"/>
      <name val="Century Gothic"/>
      <family val="2"/>
      <scheme val="minor"/>
    </font>
    <font>
      <sz val="8"/>
      <name val="Arial"/>
      <family val="2"/>
    </font>
    <font>
      <b/>
      <sz val="11"/>
      <color theme="0"/>
      <name val="Century Gothic"/>
      <family val="2"/>
      <scheme val="minor"/>
    </font>
    <font>
      <sz val="11"/>
      <name val="Arial"/>
      <family val="2"/>
    </font>
    <font>
      <sz val="11"/>
      <name val="Century Gothic"/>
      <family val="2"/>
    </font>
    <font>
      <b/>
      <sz val="28"/>
      <color theme="1" tint="0.34998626667073579"/>
      <name val="Century Gothic"/>
      <family val="2"/>
      <scheme val="minor"/>
    </font>
    <font>
      <b/>
      <sz val="14"/>
      <color theme="0"/>
      <name val="Century Gothic"/>
      <family val="2"/>
      <scheme val="minor"/>
    </font>
    <font>
      <sz val="14"/>
      <color theme="1" tint="0.34998626667073579"/>
      <name val="Century Gothic"/>
      <family val="2"/>
      <scheme val="minor"/>
    </font>
    <font>
      <b/>
      <sz val="16"/>
      <color theme="0"/>
      <name val="Century Gothic"/>
      <family val="2"/>
      <scheme val="minor"/>
    </font>
    <font>
      <sz val="16"/>
      <color theme="1" tint="0.249977111117893"/>
      <name val="Century Gothic"/>
      <family val="2"/>
      <scheme val="minor"/>
    </font>
    <font>
      <sz val="16"/>
      <color theme="0"/>
      <name val="Century Gothic"/>
      <family val="2"/>
      <scheme val="minor"/>
    </font>
    <font>
      <sz val="16"/>
      <name val="Arial"/>
      <family val="2"/>
    </font>
    <font>
      <u/>
      <sz val="11"/>
      <color theme="10"/>
      <name val="Century Gothic"/>
      <family val="2"/>
      <scheme val="minor"/>
    </font>
    <font>
      <u/>
      <sz val="11"/>
      <color theme="11"/>
      <name val="Century Gothic"/>
      <family val="2"/>
      <scheme val="minor"/>
    </font>
    <font>
      <sz val="16"/>
      <color rgb="FF404040"/>
      <name val="Century Gothic"/>
      <family val="2"/>
      <scheme val="minor"/>
    </font>
    <font>
      <sz val="16"/>
      <color theme="2" tint="-0.89999084444715716"/>
      <name val="Century Gothic"/>
      <family val="2"/>
      <scheme val="minor"/>
    </font>
    <font>
      <b/>
      <sz val="16"/>
      <color theme="2" tint="-0.89999084444715716"/>
      <name val="Century Gothic"/>
      <family val="2"/>
      <scheme val="minor"/>
    </font>
    <font>
      <sz val="16"/>
      <color theme="2" tint="-0.89999084444715716"/>
      <name val="Arial"/>
      <family val="2"/>
    </font>
    <font>
      <sz val="8"/>
      <name val="Century Gothic"/>
      <family val="2"/>
      <scheme val="minor"/>
    </font>
    <font>
      <sz val="36"/>
      <color rgb="FFFF0000"/>
      <name val="Zapf Dingbats"/>
    </font>
    <font>
      <sz val="40"/>
      <color rgb="FFFF0000"/>
      <name val="Zapf Dingbats"/>
    </font>
    <font>
      <sz val="40"/>
      <color theme="2" tint="-0.499984740745262"/>
      <name val="Zapf Dingbats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D3DAD6"/>
        <bgColor rgb="FF00000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/>
      <bottom style="thin">
        <color theme="4" tint="0.39994506668294322"/>
      </bottom>
      <diagonal/>
    </border>
    <border>
      <left style="thick">
        <color theme="1" tint="0.499984740745262"/>
      </left>
      <right style="thick">
        <color theme="1" tint="0.499984740745262"/>
      </right>
      <top style="thick">
        <color theme="1" tint="0.499984740745262"/>
      </top>
      <bottom style="thick">
        <color theme="1" tint="0.499984740745262"/>
      </bottom>
      <diagonal/>
    </border>
    <border>
      <left style="medium">
        <color theme="4"/>
      </left>
      <right/>
      <top style="medium">
        <color theme="4"/>
      </top>
      <bottom style="medium">
        <color theme="4"/>
      </bottom>
      <diagonal/>
    </border>
    <border>
      <left/>
      <right style="medium">
        <color theme="4"/>
      </right>
      <top style="medium">
        <color theme="4"/>
      </top>
      <bottom style="medium">
        <color theme="4"/>
      </bottom>
      <diagonal/>
    </border>
    <border>
      <left style="medium">
        <color theme="4" tint="-0.24994659260841701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medium">
        <color theme="4" tint="-0.24994659260841701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medium">
        <color theme="4" tint="-0.24994659260841701"/>
      </right>
      <top/>
      <bottom style="thin">
        <color theme="4" tint="0.39994506668294322"/>
      </bottom>
      <diagonal/>
    </border>
    <border>
      <left style="medium">
        <color theme="4" tint="-0.24994659260841701"/>
      </left>
      <right style="thin">
        <color theme="4" tint="0.39994506668294322"/>
      </right>
      <top style="medium">
        <color theme="4" tint="-0.24994659260841701"/>
      </top>
      <bottom/>
      <diagonal/>
    </border>
    <border>
      <left style="thin">
        <color theme="4" tint="0.39994506668294322"/>
      </left>
      <right style="thin">
        <color theme="4" tint="0.39994506668294322"/>
      </right>
      <top style="medium">
        <color theme="4" tint="-0.24994659260841701"/>
      </top>
      <bottom/>
      <diagonal/>
    </border>
    <border>
      <left style="thin">
        <color theme="4" tint="0.39994506668294322"/>
      </left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/>
      <top style="thin">
        <color theme="4" tint="0.39994506668294322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0.39994506668294322"/>
      </top>
      <bottom style="medium">
        <color theme="4" tint="-0.24994659260841701"/>
      </bottom>
      <diagonal/>
    </border>
    <border>
      <left style="thin">
        <color auto="1"/>
      </left>
      <right style="thin">
        <color auto="1"/>
      </right>
      <top style="thin">
        <color theme="4" tint="0.39994506668294322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6A7B71"/>
      </left>
      <right style="thin">
        <color rgb="FFBEC7C1"/>
      </right>
      <top style="thin">
        <color rgb="FFBEC7C1"/>
      </top>
      <bottom style="thin">
        <color rgb="FFBEC7C1"/>
      </bottom>
      <diagonal/>
    </border>
    <border>
      <left style="medium">
        <color rgb="FF6A7B71"/>
      </left>
      <right style="thin">
        <color rgb="FFBEC7C1"/>
      </right>
      <top/>
      <bottom style="thin">
        <color rgb="FFBEC7C1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 style="medium">
        <color theme="4" tint="-0.24994659260841701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auto="1"/>
      </left>
      <right/>
      <top style="thin">
        <color theme="4" tint="0.39994506668294322"/>
      </top>
      <bottom style="medium">
        <color theme="4" tint="-0.24994659260841701"/>
      </bottom>
      <diagonal/>
    </border>
    <border>
      <left style="thin">
        <color theme="4" tint="0.39994506668294322"/>
      </left>
      <right/>
      <top style="thin">
        <color theme="4" tint="0.39994506668294322"/>
      </top>
      <bottom style="thin">
        <color theme="4" tint="0.39994506668294322"/>
      </bottom>
      <diagonal/>
    </border>
    <border>
      <left style="thin">
        <color rgb="FFBEC7C1"/>
      </left>
      <right style="medium">
        <color rgb="FF6A7B71"/>
      </right>
      <top style="thin">
        <color rgb="FFBEC7C1"/>
      </top>
      <bottom style="thin">
        <color rgb="FFBEC7C1"/>
      </bottom>
      <diagonal/>
    </border>
    <border>
      <left style="thin">
        <color theme="4" tint="0.39994506668294322"/>
      </left>
      <right style="thin">
        <color auto="1"/>
      </right>
      <top style="thin">
        <color rgb="FFBEC7C1"/>
      </top>
      <bottom style="thin">
        <color theme="4" tint="0.39994506668294322"/>
      </bottom>
      <diagonal/>
    </border>
  </borders>
  <cellStyleXfs count="113">
    <xf numFmtId="0" fontId="0" fillId="0" borderId="0"/>
    <xf numFmtId="0" fontId="5" fillId="0" borderId="0" applyNumberFormat="0" applyFill="0" applyAlignment="0" applyProtection="0"/>
    <xf numFmtId="0" fontId="2" fillId="3" borderId="1" applyNumberFormat="0" applyAlignment="0" applyProtection="0"/>
    <xf numFmtId="0" fontId="7" fillId="4" borderId="0" applyNumberFormat="0" applyBorder="0" applyAlignment="0" applyProtection="0"/>
    <xf numFmtId="0" fontId="6" fillId="5" borderId="3" applyNumberFormat="0" applyProtection="0">
      <alignment vertical="center"/>
    </xf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54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4" fillId="0" borderId="0" xfId="0" applyFont="1"/>
    <xf numFmtId="0" fontId="3" fillId="0" borderId="0" xfId="0" applyFont="1"/>
    <xf numFmtId="0" fontId="7" fillId="4" borderId="4" xfId="3" applyBorder="1" applyAlignment="1">
      <alignment horizontal="right" vertical="center" wrapText="1"/>
    </xf>
    <xf numFmtId="0" fontId="7" fillId="4" borderId="5" xfId="3" applyBorder="1" applyAlignment="1">
      <alignment vertical="center"/>
    </xf>
    <xf numFmtId="0" fontId="3" fillId="0" borderId="0" xfId="0" applyFont="1"/>
    <xf numFmtId="0" fontId="8" fillId="3" borderId="9" xfId="2" applyFont="1" applyBorder="1" applyAlignment="1">
      <alignment horizontal="center" vertical="center"/>
    </xf>
    <xf numFmtId="0" fontId="8" fillId="3" borderId="10" xfId="2" applyFont="1" applyBorder="1" applyAlignment="1">
      <alignment horizontal="center" vertical="center"/>
    </xf>
    <xf numFmtId="0" fontId="8" fillId="3" borderId="11" xfId="2" applyFont="1" applyBorder="1" applyAlignment="1">
      <alignment horizontal="center" vertical="center"/>
    </xf>
    <xf numFmtId="164" fontId="9" fillId="0" borderId="1" xfId="0" applyNumberFormat="1" applyFont="1" applyFill="1" applyBorder="1" applyAlignment="1">
      <alignment horizontal="left" vertical="center" wrapText="1" indent="1"/>
    </xf>
    <xf numFmtId="164" fontId="9" fillId="0" borderId="7" xfId="0" applyNumberFormat="1" applyFont="1" applyFill="1" applyBorder="1" applyAlignment="1">
      <alignment horizontal="left" vertical="center" wrapText="1" indent="1"/>
    </xf>
    <xf numFmtId="0" fontId="9" fillId="0" borderId="1" xfId="0" applyFont="1" applyFill="1" applyBorder="1" applyAlignment="1">
      <alignment horizontal="left" vertical="center" wrapText="1" indent="1"/>
    </xf>
    <xf numFmtId="0" fontId="9" fillId="2" borderId="1" xfId="0" applyFont="1" applyFill="1" applyBorder="1" applyAlignment="1">
      <alignment horizontal="left" vertical="center" wrapText="1" indent="1"/>
    </xf>
    <xf numFmtId="0" fontId="9" fillId="4" borderId="7" xfId="3" applyFont="1" applyBorder="1" applyAlignment="1">
      <alignment horizontal="left" vertical="center" wrapText="1" indent="1"/>
    </xf>
    <xf numFmtId="164" fontId="9" fillId="0" borderId="6" xfId="0" applyNumberFormat="1" applyFont="1" applyFill="1" applyBorder="1" applyAlignment="1">
      <alignment horizontal="left" vertical="center" wrapText="1" indent="1"/>
    </xf>
    <xf numFmtId="0" fontId="9" fillId="2" borderId="2" xfId="0" applyFont="1" applyFill="1" applyBorder="1" applyAlignment="1">
      <alignment horizontal="left" vertical="center" wrapText="1" indent="1"/>
    </xf>
    <xf numFmtId="0" fontId="9" fillId="0" borderId="2" xfId="0" applyFont="1" applyFill="1" applyBorder="1" applyAlignment="1">
      <alignment horizontal="left" vertical="center" wrapText="1" indent="1"/>
    </xf>
    <xf numFmtId="0" fontId="9" fillId="4" borderId="8" xfId="3" applyFont="1" applyBorder="1" applyAlignment="1">
      <alignment horizontal="left" vertical="center" wrapText="1" indent="1"/>
    </xf>
    <xf numFmtId="0" fontId="10" fillId="3" borderId="0" xfId="2" applyFont="1" applyBorder="1" applyAlignment="1">
      <alignment horizontal="left" vertical="center" wrapText="1"/>
    </xf>
    <xf numFmtId="0" fontId="11" fillId="0" borderId="0" xfId="0" applyFont="1"/>
    <xf numFmtId="165" fontId="9" fillId="4" borderId="6" xfId="3" applyNumberFormat="1" applyFont="1" applyBorder="1" applyAlignment="1">
      <alignment horizontal="left" vertical="center" wrapText="1" indent="1"/>
    </xf>
    <xf numFmtId="20" fontId="9" fillId="4" borderId="6" xfId="3" applyNumberFormat="1" applyFont="1" applyBorder="1" applyAlignment="1">
      <alignment horizontal="left" vertical="center" wrapText="1" indent="1"/>
    </xf>
    <xf numFmtId="0" fontId="9" fillId="0" borderId="14" xfId="0" applyFont="1" applyFill="1" applyBorder="1" applyAlignment="1">
      <alignment horizontal="left" vertical="center" wrapText="1" indent="1"/>
    </xf>
    <xf numFmtId="0" fontId="9" fillId="0" borderId="15" xfId="0" applyFont="1" applyFill="1" applyBorder="1" applyAlignment="1">
      <alignment horizontal="left" vertical="center" wrapText="1" indent="1"/>
    </xf>
    <xf numFmtId="165" fontId="14" fillId="6" borderId="16" xfId="0" applyNumberFormat="1" applyFont="1" applyFill="1" applyBorder="1" applyAlignment="1">
      <alignment horizontal="left" vertical="center" wrapText="1" indent="1"/>
    </xf>
    <xf numFmtId="20" fontId="14" fillId="6" borderId="17" xfId="0" applyNumberFormat="1" applyFont="1" applyFill="1" applyBorder="1" applyAlignment="1">
      <alignment horizontal="left" vertical="center" wrapText="1" indent="1"/>
    </xf>
    <xf numFmtId="164" fontId="15" fillId="2" borderId="6" xfId="0" applyNumberFormat="1" applyFont="1" applyFill="1" applyBorder="1" applyAlignment="1">
      <alignment horizontal="left" vertical="center" wrapText="1" indent="1"/>
    </xf>
    <xf numFmtId="164" fontId="15" fillId="2" borderId="1" xfId="0" applyNumberFormat="1" applyFont="1" applyFill="1" applyBorder="1" applyAlignment="1">
      <alignment horizontal="left" vertical="center" wrapText="1" indent="1"/>
    </xf>
    <xf numFmtId="164" fontId="15" fillId="2" borderId="7" xfId="0" applyNumberFormat="1" applyFont="1" applyFill="1" applyBorder="1" applyAlignment="1">
      <alignment horizontal="left" vertical="center" wrapText="1" indent="1"/>
    </xf>
    <xf numFmtId="164" fontId="15" fillId="0" borderId="6" xfId="0" applyNumberFormat="1" applyFont="1" applyFill="1" applyBorder="1" applyAlignment="1">
      <alignment horizontal="left" vertical="center" wrapText="1" indent="1"/>
    </xf>
    <xf numFmtId="164" fontId="15" fillId="0" borderId="1" xfId="0" applyNumberFormat="1" applyFont="1" applyFill="1" applyBorder="1" applyAlignment="1">
      <alignment horizontal="left" vertical="center" wrapText="1" indent="1"/>
    </xf>
    <xf numFmtId="164" fontId="15" fillId="0" borderId="7" xfId="0" applyNumberFormat="1" applyFont="1" applyFill="1" applyBorder="1" applyAlignment="1">
      <alignment horizontal="left" vertical="center" wrapText="1" indent="1"/>
    </xf>
    <xf numFmtId="164" fontId="17" fillId="0" borderId="6" xfId="0" applyNumberFormat="1" applyFont="1" applyBorder="1" applyAlignment="1">
      <alignment horizontal="left" vertical="center" indent="1"/>
    </xf>
    <xf numFmtId="0" fontId="17" fillId="2" borderId="0" xfId="0" applyFont="1" applyFill="1"/>
    <xf numFmtId="0" fontId="17" fillId="0" borderId="0" xfId="0" applyFont="1"/>
    <xf numFmtId="0" fontId="11" fillId="2" borderId="0" xfId="0" applyFont="1" applyFill="1"/>
    <xf numFmtId="0" fontId="9" fillId="7" borderId="6" xfId="3" applyFont="1" applyFill="1" applyBorder="1" applyAlignment="1">
      <alignment horizontal="left" vertical="center" wrapText="1" indent="1"/>
    </xf>
    <xf numFmtId="164" fontId="15" fillId="7" borderId="6" xfId="0" applyNumberFormat="1" applyFont="1" applyFill="1" applyBorder="1" applyAlignment="1">
      <alignment horizontal="left" vertical="center" wrapText="1" indent="1"/>
    </xf>
    <xf numFmtId="164" fontId="9" fillId="7" borderId="6" xfId="0" applyNumberFormat="1" applyFont="1" applyFill="1" applyBorder="1" applyAlignment="1">
      <alignment horizontal="left" vertical="center" wrapText="1" indent="1"/>
    </xf>
    <xf numFmtId="0" fontId="9" fillId="7" borderId="14" xfId="3" applyFont="1" applyFill="1" applyBorder="1" applyAlignment="1">
      <alignment horizontal="left" vertical="center" wrapText="1" indent="1"/>
    </xf>
    <xf numFmtId="0" fontId="9" fillId="7" borderId="15" xfId="3" applyFont="1" applyFill="1" applyBorder="1" applyAlignment="1">
      <alignment horizontal="left" vertical="center" wrapText="1" indent="1"/>
    </xf>
    <xf numFmtId="0" fontId="19" fillId="4" borderId="7" xfId="3" applyFont="1" applyBorder="1" applyAlignment="1">
      <alignment horizontal="center" vertical="center" wrapText="1"/>
    </xf>
    <xf numFmtId="0" fontId="19" fillId="6" borderId="22" xfId="0" applyFont="1" applyFill="1" applyBorder="1" applyAlignment="1">
      <alignment horizontal="center" vertical="center" wrapText="1"/>
    </xf>
    <xf numFmtId="0" fontId="20" fillId="6" borderId="22" xfId="0" applyFont="1" applyFill="1" applyBorder="1" applyAlignment="1">
      <alignment horizontal="center" vertical="center" wrapText="1"/>
    </xf>
    <xf numFmtId="0" fontId="21" fillId="6" borderId="22" xfId="0" applyFont="1" applyFill="1" applyBorder="1" applyAlignment="1">
      <alignment horizontal="center" vertical="center" wrapText="1"/>
    </xf>
    <xf numFmtId="164" fontId="16" fillId="3" borderId="21" xfId="2" applyNumberFormat="1" applyFont="1" applyBorder="1" applyAlignment="1">
      <alignment horizontal="left" vertical="center" wrapText="1"/>
    </xf>
    <xf numFmtId="164" fontId="16" fillId="3" borderId="18" xfId="2" applyNumberFormat="1" applyFont="1" applyBorder="1" applyAlignment="1">
      <alignment horizontal="left" vertical="center" wrapText="1"/>
    </xf>
    <xf numFmtId="164" fontId="16" fillId="3" borderId="19" xfId="2" applyNumberFormat="1" applyFont="1" applyBorder="1" applyAlignment="1">
      <alignment horizontal="left" vertical="center" wrapText="1"/>
    </xf>
    <xf numFmtId="0" fontId="10" fillId="3" borderId="20" xfId="2" applyFont="1" applyBorder="1" applyAlignment="1">
      <alignment horizontal="left" vertical="center" wrapText="1"/>
    </xf>
    <xf numFmtId="0" fontId="10" fillId="3" borderId="12" xfId="2" applyFont="1" applyBorder="1" applyAlignment="1">
      <alignment horizontal="left" vertical="center" wrapText="1"/>
    </xf>
    <xf numFmtId="0" fontId="10" fillId="3" borderId="13" xfId="2" applyFont="1" applyBorder="1" applyAlignment="1">
      <alignment horizontal="left" vertical="center" wrapText="1"/>
    </xf>
    <xf numFmtId="0" fontId="11" fillId="0" borderId="23" xfId="0" applyFont="1" applyBorder="1"/>
  </cellXfs>
  <cellStyles count="113">
    <cellStyle name="40% - Énfasis1" xfId="3" builtinId="31" customBuiltin="1"/>
    <cellStyle name="Encabez. 1" xfId="1" builtinId="16" customBuiltin="1"/>
    <cellStyle name="Énfasis1" xfId="2" builtinId="29" customBuiltin="1"/>
    <cellStyle name="Énfasis5" xfId="4" builtinId="45" customBuilti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" xfId="107" builtinId="8" hidden="1"/>
    <cellStyle name="Hipervínculo" xfId="109" builtinId="8" hidden="1"/>
    <cellStyle name="Hipervínculo" xfId="111" builtinId="8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3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Hipervínculo visitado" xfId="108" builtinId="9" hidden="1"/>
    <cellStyle name="Hipervínculo visitado" xfId="110" builtinId="9" hidden="1"/>
    <cellStyle name="Hipervínculo visitado" xfId="112" builtinId="9" hidden="1"/>
    <cellStyle name="Normal" xfId="0" builtinId="0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F1F2F5"/>
      <rgbColor rgb="00008080"/>
      <rgbColor rgb="00E4EAF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314265"/>
      <rgbColor rgb="00CCFFCC"/>
      <rgbColor rgb="00FFEECD"/>
      <rgbColor rgb="00D0D8E2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71778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Apothecary">
  <a:themeElements>
    <a:clrScheme name="Apothecary">
      <a:dk1>
        <a:sysClr val="windowText" lastClr="000000"/>
      </a:dk1>
      <a:lt1>
        <a:sysClr val="window" lastClr="FFFFFF"/>
      </a:lt1>
      <a:dk2>
        <a:srgbClr val="564B3C"/>
      </a:dk2>
      <a:lt2>
        <a:srgbClr val="ECEDD1"/>
      </a:lt2>
      <a:accent1>
        <a:srgbClr val="93A299"/>
      </a:accent1>
      <a:accent2>
        <a:srgbClr val="CF543F"/>
      </a:accent2>
      <a:accent3>
        <a:srgbClr val="B5AE53"/>
      </a:accent3>
      <a:accent4>
        <a:srgbClr val="848058"/>
      </a:accent4>
      <a:accent5>
        <a:srgbClr val="E8B54D"/>
      </a:accent5>
      <a:accent6>
        <a:srgbClr val="786C71"/>
      </a:accent6>
      <a:hlink>
        <a:srgbClr val="CCCC00"/>
      </a:hlink>
      <a:folHlink>
        <a:srgbClr val="B2B2B2"/>
      </a:folHlink>
    </a:clrScheme>
    <a:fontScheme name="Calendar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Apothecary">
      <a:fillStyleLst>
        <a:solidFill>
          <a:schemeClr val="phClr"/>
        </a:solidFill>
        <a:gradFill rotWithShape="1">
          <a:gsLst>
            <a:gs pos="0">
              <a:schemeClr val="phClr">
                <a:tint val="1000"/>
                <a:satMod val="100000"/>
              </a:schemeClr>
            </a:gs>
            <a:gs pos="68000">
              <a:schemeClr val="phClr">
                <a:tint val="77000"/>
                <a:satMod val="100000"/>
              </a:schemeClr>
            </a:gs>
            <a:gs pos="81000">
              <a:schemeClr val="phClr">
                <a:tint val="79000"/>
                <a:satMod val="100000"/>
              </a:schemeClr>
            </a:gs>
            <a:gs pos="86000">
              <a:schemeClr val="phClr">
                <a:tint val="73000"/>
                <a:satMod val="100000"/>
              </a:schemeClr>
            </a:gs>
            <a:gs pos="100000">
              <a:schemeClr val="phClr">
                <a:tint val="35000"/>
                <a:sat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73000"/>
                <a:shade val="100000"/>
                <a:satMod val="150000"/>
              </a:schemeClr>
            </a:gs>
            <a:gs pos="25000">
              <a:schemeClr val="phClr">
                <a:tint val="96000"/>
                <a:shade val="80000"/>
                <a:satMod val="105000"/>
              </a:schemeClr>
            </a:gs>
            <a:gs pos="38000">
              <a:schemeClr val="phClr">
                <a:tint val="96000"/>
                <a:shade val="59000"/>
                <a:satMod val="120000"/>
              </a:schemeClr>
            </a:gs>
            <a:gs pos="55000">
              <a:schemeClr val="phClr">
                <a:tint val="100000"/>
                <a:shade val="57000"/>
                <a:satMod val="120000"/>
              </a:schemeClr>
            </a:gs>
            <a:gs pos="80000">
              <a:schemeClr val="phClr">
                <a:tint val="100000"/>
                <a:shade val="56000"/>
                <a:satMod val="145000"/>
              </a:schemeClr>
            </a:gs>
            <a:gs pos="88000">
              <a:schemeClr val="phClr">
                <a:tint val="100000"/>
                <a:shade val="63000"/>
                <a:satMod val="160000"/>
              </a:schemeClr>
            </a:gs>
            <a:gs pos="100000">
              <a:schemeClr val="phClr">
                <a:tint val="99000"/>
                <a:shade val="100000"/>
                <a:satMod val="155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  <a:scene3d>
            <a:camera prst="orthographicFront">
              <a:rot lat="0" lon="0" rev="0"/>
            </a:camera>
            <a:lightRig rig="glow" dir="tl">
              <a:rot lat="0" lon="0" rev="1800000"/>
            </a:lightRig>
          </a:scene3d>
          <a:sp3d contourW="10160" prstMaterial="dkEdge">
            <a:bevelT w="0" h="0" prst="angle"/>
            <a:contourClr>
              <a:schemeClr val="phClr">
                <a:shade val="30000"/>
                <a:satMod val="150000"/>
              </a:schemeClr>
            </a:contourClr>
          </a:sp3d>
        </a:effectStyle>
        <a:effectStyle>
          <a:effectLst>
            <a:glow rad="50800">
              <a:schemeClr val="phClr">
                <a:tint val="68000"/>
                <a:shade val="93000"/>
                <a:alpha val="37000"/>
                <a:satMod val="250000"/>
              </a:schemeClr>
            </a:glow>
          </a:effectLst>
          <a:scene3d>
            <a:camera prst="orthographicFront">
              <a:rot lat="0" lon="0" rev="0"/>
            </a:camera>
            <a:lightRig rig="glow" dir="t">
              <a:rot lat="0" lon="0" rev="1800000"/>
            </a:lightRig>
          </a:scene3d>
          <a:sp3d contourW="10160" prstMaterial="dkEdge">
            <a:bevelT w="20320" h="19050" prst="angle"/>
            <a:contourClr>
              <a:schemeClr val="phClr">
                <a:shade val="30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3000"/>
            <a:satMod val="140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tint val="70000"/>
                <a:satMod val="170000"/>
              </a:schemeClr>
              <a:schemeClr val="phClr">
                <a:shade val="70000"/>
                <a:satMod val="130000"/>
              </a:schemeClr>
            </a:duotone>
          </a:blip>
          <a:tile tx="0" ty="0" sx="100000" sy="100000" flip="none" algn="tl"/>
        </a:blipFill>
      </a:bgFillStyleLst>
    </a:fmtScheme>
  </a:themeElements>
  <a:objectDefaults/>
  <a:extraClrSchemeLst/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workbookViewId="0">
      <selection sqref="A1:XFD1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tr">
        <f>IF(AND(YEAR(JanSun1)=CalendarYear,MONTH(JanSun1)=1),JanSun1, "")</f>
        <v/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4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15"/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phoneticPr fontId="18" type="noConversion"/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scale="52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RowColHeaders="0" workbookViewId="0">
      <selection activeCell="B2" sqref="B2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12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15"/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phoneticPr fontId="18" type="noConversion"/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000000000000011" bottom="0.75000000000000011" header="0.04" footer="0.5"/>
  <pageSetup paperSize="9" scale="52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workbookViewId="0">
      <selection activeCell="B2" sqref="B2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13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15"/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workbookViewId="0">
      <selection activeCell="B2" sqref="B2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14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15"/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topLeftCell="A13" workbookViewId="0">
      <selection activeCell="H16" sqref="H16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15</v>
      </c>
      <c r="C2" s="34">
        <v>1</v>
      </c>
      <c r="D2" s="32">
        <v>2</v>
      </c>
      <c r="E2" s="32">
        <v>3</v>
      </c>
      <c r="F2" s="32">
        <v>4</v>
      </c>
      <c r="G2" s="32">
        <v>5</v>
      </c>
      <c r="H2" s="32">
        <v>6</v>
      </c>
      <c r="I2" s="33">
        <v>7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43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43" t="s">
        <v>11</v>
      </c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44" t="s">
        <v>11</v>
      </c>
    </row>
    <row r="6" spans="1:10" s="36" customFormat="1" ht="23" customHeight="1">
      <c r="A6" s="35"/>
      <c r="B6" s="31"/>
      <c r="C6" s="39">
        <v>8</v>
      </c>
      <c r="D6" s="32">
        <v>9</v>
      </c>
      <c r="E6" s="32">
        <v>10</v>
      </c>
      <c r="F6" s="32">
        <v>11</v>
      </c>
      <c r="G6" s="32">
        <v>12</v>
      </c>
      <c r="H6" s="32">
        <v>13</v>
      </c>
      <c r="I6" s="33">
        <v>14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44" t="s">
        <v>11</v>
      </c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v>15</v>
      </c>
      <c r="D10" s="11">
        <v>16</v>
      </c>
      <c r="E10" s="11">
        <v>17</v>
      </c>
      <c r="F10" s="11">
        <v>18</v>
      </c>
      <c r="G10" s="11">
        <v>19</v>
      </c>
      <c r="H10" s="11">
        <v>20</v>
      </c>
      <c r="I10" s="12">
        <v>21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44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v>22</v>
      </c>
      <c r="D14" s="29">
        <v>23</v>
      </c>
      <c r="E14" s="29">
        <v>24</v>
      </c>
      <c r="F14" s="29">
        <v>25</v>
      </c>
      <c r="G14" s="29">
        <v>26</v>
      </c>
      <c r="H14" s="29">
        <v>27</v>
      </c>
      <c r="I14" s="30">
        <v>28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44" t="s">
        <v>11</v>
      </c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44" t="s">
        <v>11</v>
      </c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53"/>
    </row>
    <row r="18" spans="1:9" s="36" customFormat="1" ht="21" customHeight="1">
      <c r="A18" s="35"/>
      <c r="B18" s="28"/>
      <c r="C18" s="39">
        <v>29</v>
      </c>
      <c r="D18" s="29">
        <v>30</v>
      </c>
      <c r="E18" s="29">
        <v>31</v>
      </c>
      <c r="F18" s="29"/>
      <c r="G18" s="29"/>
      <c r="H18" s="29"/>
      <c r="I18" s="30"/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/>
      <c r="D22" s="29"/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topLeftCell="A3" workbookViewId="0">
      <selection activeCell="B2" sqref="B2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16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>
        <v>1</v>
      </c>
      <c r="G2" s="32">
        <v>2</v>
      </c>
      <c r="H2" s="32">
        <v>3</v>
      </c>
      <c r="I2" s="33">
        <v>4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45" t="s">
        <v>11</v>
      </c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45" t="s">
        <v>11</v>
      </c>
    </row>
    <row r="6" spans="1:10" s="36" customFormat="1" ht="23" customHeight="1">
      <c r="A6" s="35"/>
      <c r="B6" s="31"/>
      <c r="C6" s="39">
        <v>5</v>
      </c>
      <c r="D6" s="32">
        <v>6</v>
      </c>
      <c r="E6" s="32">
        <v>7</v>
      </c>
      <c r="F6" s="32">
        <v>8</v>
      </c>
      <c r="G6" s="32">
        <v>9</v>
      </c>
      <c r="H6" s="32">
        <v>10</v>
      </c>
      <c r="I6" s="33">
        <v>11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45" t="s">
        <v>11</v>
      </c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45" t="s">
        <v>11</v>
      </c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45" t="s">
        <v>11</v>
      </c>
    </row>
    <row r="10" spans="1:10" s="21" customFormat="1" ht="19" customHeight="1">
      <c r="A10" s="37"/>
      <c r="B10" s="16"/>
      <c r="C10" s="40">
        <v>12</v>
      </c>
      <c r="D10" s="11">
        <v>13</v>
      </c>
      <c r="E10" s="11">
        <v>14</v>
      </c>
      <c r="F10" s="11">
        <v>15</v>
      </c>
      <c r="G10" s="11">
        <v>16</v>
      </c>
      <c r="H10" s="11">
        <v>17</v>
      </c>
      <c r="I10" s="12">
        <v>18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45" t="s">
        <v>11</v>
      </c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45" t="s">
        <v>11</v>
      </c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45" t="s">
        <v>11</v>
      </c>
    </row>
    <row r="14" spans="1:10" s="36" customFormat="1" ht="22" customHeight="1">
      <c r="A14" s="35"/>
      <c r="B14" s="28"/>
      <c r="C14" s="39">
        <v>19</v>
      </c>
      <c r="D14" s="29">
        <v>20</v>
      </c>
      <c r="E14" s="29">
        <v>21</v>
      </c>
      <c r="F14" s="29">
        <v>22</v>
      </c>
      <c r="G14" s="29">
        <v>23</v>
      </c>
      <c r="H14" s="29">
        <v>24</v>
      </c>
      <c r="I14" s="30">
        <v>25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45" t="s">
        <v>11</v>
      </c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v>26</v>
      </c>
      <c r="D18" s="29">
        <v>27</v>
      </c>
      <c r="E18" s="29">
        <v>28</v>
      </c>
      <c r="F18" s="29">
        <v>29</v>
      </c>
      <c r="G18" s="29">
        <v>30</v>
      </c>
      <c r="H18" s="29">
        <v>31</v>
      </c>
      <c r="I18" s="30"/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/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topLeftCell="A21" workbookViewId="0">
      <selection activeCell="K5" sqref="K5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17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45" t="s">
        <v>11</v>
      </c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45" t="s">
        <v>11</v>
      </c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45" t="s">
        <v>11</v>
      </c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45" t="s">
        <v>11</v>
      </c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45" t="s">
        <v>11</v>
      </c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45" t="s">
        <v>11</v>
      </c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topLeftCell="A17" workbookViewId="0">
      <selection activeCell="B2" sqref="B2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18</v>
      </c>
      <c r="C2" s="34" t="str">
        <f>IF(AND(YEAR(JanSun1)=CalendarYear,MONTH(JanSun1)=1),JanSun1, "")</f>
        <v/>
      </c>
      <c r="D2" s="32">
        <v>1</v>
      </c>
      <c r="E2" s="32">
        <v>2</v>
      </c>
      <c r="F2" s="32">
        <v>3</v>
      </c>
      <c r="G2" s="32">
        <v>4</v>
      </c>
      <c r="H2" s="32">
        <v>5</v>
      </c>
      <c r="I2" s="33">
        <v>6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45" t="s">
        <v>11</v>
      </c>
    </row>
    <row r="6" spans="1:10" s="36" customFormat="1" ht="23" customHeight="1">
      <c r="A6" s="35"/>
      <c r="B6" s="31"/>
      <c r="C6" s="39">
        <v>7</v>
      </c>
      <c r="D6" s="32">
        <v>8</v>
      </c>
      <c r="E6" s="32">
        <v>9</v>
      </c>
      <c r="F6" s="32">
        <v>10</v>
      </c>
      <c r="G6" s="32">
        <v>11</v>
      </c>
      <c r="H6" s="32">
        <v>12</v>
      </c>
      <c r="I6" s="33">
        <v>13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46" t="s">
        <v>11</v>
      </c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46" t="s">
        <v>11</v>
      </c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46" t="s">
        <v>11</v>
      </c>
    </row>
    <row r="10" spans="1:10" s="21" customFormat="1" ht="19" customHeight="1">
      <c r="A10" s="37"/>
      <c r="B10" s="16"/>
      <c r="C10" s="40">
        <v>14</v>
      </c>
      <c r="D10" s="11">
        <v>15</v>
      </c>
      <c r="E10" s="11">
        <v>16</v>
      </c>
      <c r="F10" s="11">
        <v>17</v>
      </c>
      <c r="G10" s="11">
        <v>18</v>
      </c>
      <c r="H10" s="11">
        <v>19</v>
      </c>
      <c r="I10" s="12">
        <v>20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46" t="s">
        <v>11</v>
      </c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46" t="s">
        <v>11</v>
      </c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46" t="s">
        <v>11</v>
      </c>
    </row>
    <row r="14" spans="1:10" s="36" customFormat="1" ht="22" customHeight="1">
      <c r="A14" s="35"/>
      <c r="B14" s="28"/>
      <c r="C14" s="39">
        <v>21</v>
      </c>
      <c r="D14" s="29">
        <v>22</v>
      </c>
      <c r="E14" s="29">
        <v>23</v>
      </c>
      <c r="F14" s="29">
        <v>24</v>
      </c>
      <c r="G14" s="29">
        <v>25</v>
      </c>
      <c r="H14" s="29">
        <v>26</v>
      </c>
      <c r="I14" s="30">
        <v>27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v>28</v>
      </c>
      <c r="D18" s="29">
        <v>29</v>
      </c>
      <c r="E18" s="29">
        <v>30</v>
      </c>
      <c r="F18" s="29">
        <v>31</v>
      </c>
      <c r="G18" s="29"/>
      <c r="H18" s="29"/>
      <c r="I18" s="30"/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/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tabSelected="1" topLeftCell="A11" workbookViewId="0">
      <selection activeCell="I11" sqref="I11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19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>
        <v>1</v>
      </c>
      <c r="H2" s="32">
        <v>2</v>
      </c>
      <c r="I2" s="33">
        <v>3</v>
      </c>
    </row>
    <row r="3" spans="1:10" ht="42" customHeight="1">
      <c r="B3" s="22">
        <v>0.70833333333333337</v>
      </c>
      <c r="C3" s="38"/>
      <c r="D3" s="13"/>
      <c r="E3" s="14"/>
      <c r="F3" s="14"/>
      <c r="G3" s="14"/>
      <c r="H3" s="14"/>
      <c r="I3" s="45" t="s">
        <v>11</v>
      </c>
    </row>
    <row r="4" spans="1:10" ht="42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2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v>4</v>
      </c>
      <c r="D6" s="32">
        <v>5</v>
      </c>
      <c r="E6" s="32">
        <v>6</v>
      </c>
      <c r="F6" s="32">
        <v>7</v>
      </c>
      <c r="G6" s="32">
        <v>8</v>
      </c>
      <c r="H6" s="32">
        <v>9</v>
      </c>
      <c r="I6" s="33">
        <v>10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45" t="s">
        <v>11</v>
      </c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45"/>
    </row>
    <row r="10" spans="1:10" s="21" customFormat="1" ht="19" customHeight="1">
      <c r="A10" s="37"/>
      <c r="B10" s="16"/>
      <c r="C10" s="40">
        <v>11</v>
      </c>
      <c r="D10" s="11">
        <v>12</v>
      </c>
      <c r="E10" s="11">
        <v>13</v>
      </c>
      <c r="F10" s="11">
        <v>14</v>
      </c>
      <c r="G10" s="11">
        <v>15</v>
      </c>
      <c r="H10" s="11">
        <v>16</v>
      </c>
      <c r="I10" s="12">
        <v>17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v>18</v>
      </c>
      <c r="D14" s="29">
        <v>19</v>
      </c>
      <c r="E14" s="29">
        <v>20</v>
      </c>
      <c r="F14" s="29">
        <v>21</v>
      </c>
      <c r="G14" s="29">
        <v>22</v>
      </c>
      <c r="H14" s="29">
        <v>23</v>
      </c>
      <c r="I14" s="30">
        <v>24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v>25</v>
      </c>
      <c r="D18" s="29">
        <v>26</v>
      </c>
      <c r="E18" s="29">
        <v>27</v>
      </c>
      <c r="F18" s="29">
        <v>28</v>
      </c>
      <c r="G18" s="29">
        <v>29</v>
      </c>
      <c r="H18" s="29">
        <v>30</v>
      </c>
      <c r="I18" s="30"/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/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phoneticPr fontId="18" type="noConversion"/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scale="52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10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workbookViewId="0">
      <selection activeCell="B2" sqref="B2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4"/>
    <col min="11" max="11" width="15.28515625" style="4" customWidth="1"/>
    <col min="12" max="12" width="16.7109375" style="4" customWidth="1"/>
    <col min="13" max="16384" width="8.7109375" style="4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20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s="7" customFormat="1" ht="43" customHeight="1">
      <c r="A4" s="1"/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s="7" customFormat="1" ht="43" customHeight="1">
      <c r="A5" s="1"/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s="7" customFormat="1" ht="43" customHeight="1">
      <c r="A8" s="1"/>
      <c r="B8" s="23">
        <v>0.77083333333333337</v>
      </c>
      <c r="C8" s="38"/>
      <c r="D8" s="13"/>
      <c r="E8" s="14"/>
      <c r="F8" s="14"/>
      <c r="G8" s="14"/>
      <c r="H8" s="14"/>
      <c r="I8" s="15"/>
    </row>
    <row r="9" spans="1:10" s="7" customFormat="1" ht="43" customHeight="1">
      <c r="A9" s="1"/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s="7" customFormat="1" ht="43" customHeight="1">
      <c r="A12" s="1"/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s="7" customFormat="1" ht="43" customHeight="1">
      <c r="A13" s="1"/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s="7" customFormat="1" ht="43" customHeight="1">
      <c r="A16" s="1"/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s="7" customFormat="1" ht="43" customHeight="1">
      <c r="A17" s="1"/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s="7" customFormat="1" ht="43" customHeight="1">
      <c r="A20" s="1"/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s="7" customFormat="1" ht="43" customHeight="1">
      <c r="A21" s="1"/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s="7" customFormat="1" ht="43" customHeight="1">
      <c r="A24" s="1"/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s="7" customFormat="1" ht="43" customHeight="1" thickBot="1">
      <c r="A25" s="1"/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3:I23"/>
    <mergeCell ref="E22:I22"/>
  </mergeCells>
  <phoneticPr fontId="1" type="noConversion"/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customProperties>
    <customPr name="SheetChanged" r:id="rId1"/>
  </customProperties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workbookViewId="0">
      <selection sqref="A1:XFD1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21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15"/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26"/>
  <sheetViews>
    <sheetView showGridLines="0" topLeftCell="A19" workbookViewId="0">
      <selection activeCell="L6" sqref="L6"/>
    </sheetView>
  </sheetViews>
  <sheetFormatPr baseColWidth="10" defaultColWidth="8.7109375" defaultRowHeight="18" x14ac:dyDescent="0"/>
  <cols>
    <col min="1" max="1" width="2.42578125" style="1" customWidth="1"/>
    <col min="2" max="9" width="17.5703125" style="21" customWidth="1"/>
    <col min="10" max="10" width="8.7109375" style="7"/>
    <col min="11" max="11" width="15.28515625" style="7" customWidth="1"/>
    <col min="12" max="12" width="16.7109375" style="7" customWidth="1"/>
    <col min="13" max="16384" width="8.7109375" style="7"/>
  </cols>
  <sheetData>
    <row r="1" spans="1:10" s="3" customFormat="1" ht="21.75" customHeight="1">
      <c r="A1" s="2"/>
      <c r="B1" s="8" t="s">
        <v>10</v>
      </c>
      <c r="C1" s="8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10" t="s">
        <v>6</v>
      </c>
    </row>
    <row r="2" spans="1:10" s="36" customFormat="1" ht="18" customHeight="1">
      <c r="A2" s="35"/>
      <c r="B2" s="34" t="s">
        <v>22</v>
      </c>
      <c r="C2" s="34" t="str">
        <f>IF(AND(YEAR(JanSun1)=CalendarYear,MONTH(JanSun1)=1),JanSun1, "")</f>
        <v/>
      </c>
      <c r="D2" s="32" t="str">
        <f>IF(AND(YEAR(JanSun1+1)=CalendarYear,MONTH(JanSun1+1)=1),JanSun1+1, "")</f>
        <v/>
      </c>
      <c r="E2" s="32" t="str">
        <f>IF(AND(YEAR(JanSun1+2)=CalendarYear,MONTH(JanSun1+2)=1),JanSun1+2, "")</f>
        <v/>
      </c>
      <c r="F2" s="32" t="str">
        <f>IF(AND(YEAR(JanSun1+3)=CalendarYear,MONTH(JanSun1+3)=1),JanSun1+3, "")</f>
        <v/>
      </c>
      <c r="G2" s="32" t="str">
        <f>IF(AND(YEAR(JanSun1+4)=CalendarYear,MONTH(JanSun1+4)=1),JanSun1+4, "")</f>
        <v/>
      </c>
      <c r="H2" s="32">
        <f>IF(AND(YEAR(JanSun1+5)=CalendarYear,MONTH(JanSun1+5)=1),JanSun1+5, "")</f>
        <v>42370</v>
      </c>
      <c r="I2" s="33">
        <f>IF(AND(YEAR(JanSun1+6)=CalendarYear,MONTH(JanSun1+6)=1),JanSun1+6, "")</f>
        <v>42371</v>
      </c>
    </row>
    <row r="3" spans="1:10" ht="43" customHeight="1">
      <c r="B3" s="22">
        <v>0.70833333333333337</v>
      </c>
      <c r="C3" s="38"/>
      <c r="D3" s="13"/>
      <c r="E3" s="14"/>
      <c r="F3" s="14"/>
      <c r="G3" s="14"/>
      <c r="H3" s="14"/>
      <c r="I3" s="15"/>
    </row>
    <row r="4" spans="1:10" ht="43" customHeight="1">
      <c r="B4" s="23">
        <v>0.77083333333333337</v>
      </c>
      <c r="C4" s="38"/>
      <c r="D4" s="13"/>
      <c r="E4" s="14"/>
      <c r="F4" s="14"/>
      <c r="G4" s="14"/>
      <c r="H4" s="14"/>
      <c r="I4" s="15"/>
    </row>
    <row r="5" spans="1:10" ht="43" customHeight="1">
      <c r="B5" s="23">
        <v>0.83333333333333337</v>
      </c>
      <c r="C5" s="38"/>
      <c r="D5" s="13"/>
      <c r="E5" s="14"/>
      <c r="F5" s="14"/>
      <c r="G5" s="14"/>
      <c r="H5" s="14"/>
      <c r="I5" s="15"/>
    </row>
    <row r="6" spans="1:10" s="36" customFormat="1" ht="23" customHeight="1">
      <c r="A6" s="35"/>
      <c r="B6" s="31"/>
      <c r="C6" s="39">
        <f>IF(AND(YEAR(JanSun1+7)=CalendarYear,MONTH(JanSun1+7)=1),JanSun1+7, "")</f>
        <v>42372</v>
      </c>
      <c r="D6" s="32">
        <f>IF(AND(YEAR(JanSun1+8)=CalendarYear,MONTH(JanSun1+8)=1),JanSun1+8, "")</f>
        <v>42373</v>
      </c>
      <c r="E6" s="32">
        <f>IF(AND(YEAR(JanSun1+9)=CalendarYear,MONTH(JanSun1+9)=1),JanSun1+9, "")</f>
        <v>42374</v>
      </c>
      <c r="F6" s="32">
        <f>IF(AND(YEAR(JanSun1+10)=CalendarYear,MONTH(JanSun1+10)=1),JanSun1+10, "")</f>
        <v>42375</v>
      </c>
      <c r="G6" s="32">
        <f>IF(AND(YEAR(JanSun1+11)=CalendarYear,MONTH(JanSun1+11)=1),JanSun1+11, "")</f>
        <v>42376</v>
      </c>
      <c r="H6" s="32">
        <f>IF(AND(YEAR(JanSun1+12)=CalendarYear,MONTH(JanSun1+12)=1),JanSun1+12,"")</f>
        <v>42377</v>
      </c>
      <c r="I6" s="33">
        <f>IF(AND(YEAR(JanSun1+13)=CalendarYear,MONTH(JanSun1+13)=1),JanSun1+13, "")</f>
        <v>42378</v>
      </c>
    </row>
    <row r="7" spans="1:10" ht="43" customHeight="1">
      <c r="B7" s="22">
        <v>0.70833333333333337</v>
      </c>
      <c r="C7" s="38"/>
      <c r="D7" s="13"/>
      <c r="E7" s="14"/>
      <c r="F7" s="14"/>
      <c r="G7" s="14"/>
      <c r="H7" s="14"/>
      <c r="I7" s="15"/>
    </row>
    <row r="8" spans="1:10" ht="43" customHeight="1">
      <c r="B8" s="23">
        <v>0.77083333333333337</v>
      </c>
      <c r="C8" s="38"/>
      <c r="D8" s="13"/>
      <c r="E8" s="14"/>
      <c r="F8" s="14"/>
      <c r="G8" s="14"/>
      <c r="H8" s="14"/>
      <c r="I8" s="15"/>
    </row>
    <row r="9" spans="1:10" ht="43" customHeight="1">
      <c r="B9" s="23">
        <v>0.83333333333333337</v>
      </c>
      <c r="C9" s="38"/>
      <c r="D9" s="13"/>
      <c r="E9" s="14"/>
      <c r="F9" s="14"/>
      <c r="G9" s="14"/>
      <c r="H9" s="14"/>
      <c r="I9" s="15"/>
    </row>
    <row r="10" spans="1:10" s="21" customFormat="1" ht="19" customHeight="1">
      <c r="A10" s="37"/>
      <c r="B10" s="16"/>
      <c r="C10" s="40">
        <f>IF(AND(YEAR(JanSun1+14)=CalendarYear,MONTH(JanSun1+14)=1),JanSun1+14, "")</f>
        <v>42379</v>
      </c>
      <c r="D10" s="11">
        <f>IF(AND(YEAR(JanSun1+15)=CalendarYear,MONTH(JanSun1+15)=1),JanSun1+15, "")</f>
        <v>42380</v>
      </c>
      <c r="E10" s="11">
        <f>IF(AND(YEAR(JanSun1+16)=CalendarYear,MONTH(JanSun1+16)=1),JanSun1+16, "")</f>
        <v>42381</v>
      </c>
      <c r="F10" s="11">
        <f>IF(AND(YEAR(JanSun1+17)=CalendarYear,MONTH(JanSun1+17)=1),JanSun1+17, "")</f>
        <v>42382</v>
      </c>
      <c r="G10" s="11">
        <f>IF(AND(YEAR(JanSun1+18)=CalendarYear,MONTH(JanSun1+18)=1),JanSun1+18, "")</f>
        <v>42383</v>
      </c>
      <c r="H10" s="11">
        <f>IF(AND(YEAR(JanSun1+19)=CalendarYear,MONTH(JanSun1+19)=1),JanSun1+19, "")</f>
        <v>42384</v>
      </c>
      <c r="I10" s="12">
        <f>IF(AND(YEAR(JanSun1+20)=CalendarYear,MONTH(JanSun1+20)=1),JanSun1+20, "")</f>
        <v>42385</v>
      </c>
    </row>
    <row r="11" spans="1:10" ht="43" customHeight="1">
      <c r="B11" s="22">
        <v>0.70833333333333337</v>
      </c>
      <c r="C11" s="38"/>
      <c r="D11" s="13"/>
      <c r="E11" s="14"/>
      <c r="F11" s="14"/>
      <c r="G11" s="14"/>
      <c r="H11" s="14"/>
      <c r="I11" s="15"/>
    </row>
    <row r="12" spans="1:10" ht="43" customHeight="1">
      <c r="B12" s="23">
        <v>0.77083333333333337</v>
      </c>
      <c r="C12" s="38"/>
      <c r="D12" s="13"/>
      <c r="E12" s="14"/>
      <c r="F12" s="14"/>
      <c r="G12" s="14"/>
      <c r="H12" s="14"/>
      <c r="I12" s="15"/>
    </row>
    <row r="13" spans="1:10" ht="43" customHeight="1">
      <c r="B13" s="23">
        <v>0.83333333333333337</v>
      </c>
      <c r="C13" s="38"/>
      <c r="D13" s="13"/>
      <c r="E13" s="14"/>
      <c r="F13" s="14"/>
      <c r="G13" s="14"/>
      <c r="H13" s="14"/>
      <c r="I13" s="15"/>
    </row>
    <row r="14" spans="1:10" s="36" customFormat="1" ht="22" customHeight="1">
      <c r="A14" s="35"/>
      <c r="B14" s="28"/>
      <c r="C14" s="39">
        <f>IF(AND(YEAR(JanSun1+21)=CalendarYear,MONTH(JanSun1+21)=1),JanSun1+21, "")</f>
        <v>42386</v>
      </c>
      <c r="D14" s="29">
        <f>IF(AND(YEAR(JanSun1+22)=CalendarYear,MONTH(JanSun1+22)=1),JanSun1+22, "")</f>
        <v>42387</v>
      </c>
      <c r="E14" s="29">
        <f>IF(AND(YEAR(JanSun1+23)=CalendarYear,MONTH(JanSun1+23)=1),JanSun1+23, "")</f>
        <v>42388</v>
      </c>
      <c r="F14" s="29">
        <f>IF(AND(YEAR(JanSun1+24)=CalendarYear,MONTH(JanSun1+24)=1),JanSun1+24, "")</f>
        <v>42389</v>
      </c>
      <c r="G14" s="29">
        <f>IF(AND(YEAR(JanSun1+25)=CalendarYear,MONTH(JanSun1+25)=1),JanSun1+25, "")</f>
        <v>42390</v>
      </c>
      <c r="H14" s="29">
        <f>IF(AND(YEAR(JanSun1+26)=CalendarYear,MONTH(JanSun1+26)=1),JanSun1+26, "")</f>
        <v>42391</v>
      </c>
      <c r="I14" s="30">
        <f>IF(AND(YEAR(JanSun1+27)=CalendarYear,MONTH(JanSun1+27)=1),JanSun1+27, "")</f>
        <v>42392</v>
      </c>
    </row>
    <row r="15" spans="1:10" ht="43" customHeight="1">
      <c r="B15" s="22">
        <v>0.70833333333333337</v>
      </c>
      <c r="C15" s="38"/>
      <c r="D15" s="13"/>
      <c r="E15" s="14"/>
      <c r="F15" s="14"/>
      <c r="G15" s="14"/>
      <c r="H15" s="14"/>
      <c r="I15" s="15"/>
      <c r="J15" s="7" t="s">
        <v>9</v>
      </c>
    </row>
    <row r="16" spans="1:10" ht="43" customHeight="1">
      <c r="B16" s="23">
        <v>0.77083333333333337</v>
      </c>
      <c r="C16" s="38"/>
      <c r="D16" s="13"/>
      <c r="E16" s="14"/>
      <c r="F16" s="14"/>
      <c r="G16" s="14"/>
      <c r="H16" s="14"/>
      <c r="I16" s="15"/>
    </row>
    <row r="17" spans="1:9" ht="43" customHeight="1">
      <c r="B17" s="23">
        <v>0.83333333333333337</v>
      </c>
      <c r="C17" s="38"/>
      <c r="D17" s="13"/>
      <c r="E17" s="14"/>
      <c r="F17" s="14"/>
      <c r="G17" s="14"/>
      <c r="H17" s="14"/>
      <c r="I17" s="15"/>
    </row>
    <row r="18" spans="1:9" s="36" customFormat="1" ht="21" customHeight="1">
      <c r="A18" s="35"/>
      <c r="B18" s="28"/>
      <c r="C18" s="39">
        <f>IF(AND(YEAR(JanSun1+28)=CalendarYear,MONTH(JanSun1+28)=1),JanSun1+28, "")</f>
        <v>42393</v>
      </c>
      <c r="D18" s="29">
        <f>IF(AND(YEAR(JanSun1+29)=CalendarYear,MONTH(JanSun1+29)=1),JanSun1+29, "")</f>
        <v>42394</v>
      </c>
      <c r="E18" s="29">
        <f>IF(AND(YEAR(JanSun1+30)=CalendarYear,MONTH(JanSun1+30)=1),JanSun1+30, "")</f>
        <v>42395</v>
      </c>
      <c r="F18" s="29">
        <f>IF(AND(YEAR(JanSun1+31)=CalendarYear,MONTH(JanSun1+31)=1),JanSun1+31, "")</f>
        <v>42396</v>
      </c>
      <c r="G18" s="29">
        <f>IF(AND(YEAR(JanSun1+32)=CalendarYear,MONTH(JanSun1+32)=1),JanSun1+32, "")</f>
        <v>42397</v>
      </c>
      <c r="H18" s="29">
        <f>IF(AND(YEAR(JanSun1+33)=CalendarYear,MONTH(JanSun1+33)=1),JanSun1+33, "")</f>
        <v>42398</v>
      </c>
      <c r="I18" s="30">
        <f>IF(AND(YEAR(JanSun1+34)=CalendarYear,MONTH(JanSun1+34)=1),JanSun1+34, "")</f>
        <v>42399</v>
      </c>
    </row>
    <row r="19" spans="1:9" ht="43" customHeight="1">
      <c r="B19" s="22">
        <v>0.70833333333333337</v>
      </c>
      <c r="C19" s="38"/>
      <c r="D19" s="13"/>
      <c r="E19" s="14"/>
      <c r="F19" s="14"/>
      <c r="G19" s="13"/>
      <c r="H19" s="13"/>
      <c r="I19" s="15"/>
    </row>
    <row r="20" spans="1:9" ht="43" customHeight="1">
      <c r="B20" s="23">
        <v>0.77083333333333337</v>
      </c>
      <c r="C20" s="38"/>
      <c r="D20" s="13"/>
      <c r="E20" s="17"/>
      <c r="F20" s="17"/>
      <c r="G20" s="18"/>
      <c r="H20" s="18"/>
      <c r="I20" s="19"/>
    </row>
    <row r="21" spans="1:9" ht="43" customHeight="1">
      <c r="B21" s="23">
        <v>0.83333333333333337</v>
      </c>
      <c r="C21" s="38"/>
      <c r="D21" s="13"/>
      <c r="E21" s="17"/>
      <c r="F21" s="17"/>
      <c r="G21" s="18"/>
      <c r="H21" s="18"/>
      <c r="I21" s="19"/>
    </row>
    <row r="22" spans="1:9" s="36" customFormat="1" ht="23" customHeight="1">
      <c r="A22" s="35"/>
      <c r="B22" s="28"/>
      <c r="C22" s="39">
        <f>IF(AND(YEAR(JanSun1+35)=CalendarYear,MONTH(JanSun1+35)=1),JanSun1+35, "")</f>
        <v>42400</v>
      </c>
      <c r="D22" s="29" t="str">
        <f>IF(AND(YEAR(JanSun1+36)=CalendarYear,MONTH(JanSun1+36)=1),JanSun1+36, "")</f>
        <v/>
      </c>
      <c r="E22" s="47" t="s">
        <v>7</v>
      </c>
      <c r="F22" s="48"/>
      <c r="G22" s="48"/>
      <c r="H22" s="48"/>
      <c r="I22" s="49"/>
    </row>
    <row r="23" spans="1:9" ht="43" customHeight="1" thickBot="1">
      <c r="B23" s="26">
        <v>0.70833333333333337</v>
      </c>
      <c r="C23" s="41"/>
      <c r="D23" s="24"/>
      <c r="E23" s="50"/>
      <c r="F23" s="51"/>
      <c r="G23" s="51"/>
      <c r="H23" s="51"/>
      <c r="I23" s="52"/>
    </row>
    <row r="24" spans="1:9" ht="43" customHeight="1">
      <c r="B24" s="27">
        <v>0.77083333333333337</v>
      </c>
      <c r="C24" s="42"/>
      <c r="D24" s="25"/>
      <c r="E24" s="20"/>
      <c r="F24" s="20"/>
      <c r="G24" s="20"/>
      <c r="H24" s="20"/>
      <c r="I24" s="20"/>
    </row>
    <row r="25" spans="1:9" ht="43" customHeight="1" thickBot="1">
      <c r="B25" s="27">
        <v>0.83333333333333337</v>
      </c>
      <c r="C25" s="42"/>
      <c r="D25" s="25"/>
      <c r="E25" s="20"/>
      <c r="F25" s="20"/>
      <c r="G25" s="20"/>
      <c r="H25" s="20"/>
      <c r="I25" s="20"/>
    </row>
    <row r="26" spans="1:9" ht="19" thickBot="1">
      <c r="H26" s="5" t="s">
        <v>8</v>
      </c>
      <c r="I26" s="6">
        <v>2016</v>
      </c>
    </row>
  </sheetData>
  <mergeCells count="2">
    <mergeCell ref="E22:I22"/>
    <mergeCell ref="E23:I23"/>
  </mergeCells>
  <dataValidations count="1">
    <dataValidation type="list" allowBlank="1" showInputMessage="1" showErrorMessage="1" sqref="I26">
      <formula1>Year</formula1>
    </dataValidation>
  </dataValidations>
  <printOptions horizontalCentered="1"/>
  <pageMargins left="0.5" right="0.5" top="0.75" bottom="0.75" header="0.5" footer="0.5"/>
  <pageSetup paperSize="9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</vt:lpstr>
      <vt:lpstr>NAR</vt:lpstr>
      <vt:lpstr>ABR</vt:lpstr>
      <vt:lpstr>MAY</vt:lpstr>
      <vt:lpstr>JUN</vt:lpstr>
      <vt:lpstr>JUL</vt:lpstr>
      <vt:lpstr>AGO</vt:lpstr>
      <vt:lpstr>SEP</vt:lpstr>
      <vt:lpstr>OCT</vt:lpstr>
      <vt:lpstr>NOV</vt:lpstr>
      <vt:lpstr>DIC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patricia noemi reynoso ziella</cp:lastModifiedBy>
  <cp:lastPrinted>2015-09-02T23:44:35Z</cp:lastPrinted>
  <dcterms:created xsi:type="dcterms:W3CDTF">2001-05-02T15:52:45Z</dcterms:created>
  <dcterms:modified xsi:type="dcterms:W3CDTF">2015-11-03T23:50:02Z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TC102851621033</vt:lpwstr>
  </property>
</Properties>
</file>